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2022 Stats\"/>
    </mc:Choice>
  </mc:AlternateContent>
  <bookViews>
    <workbookView xWindow="-120" yWindow="-120" windowWidth="24240" windowHeight="13140" activeTab="1"/>
  </bookViews>
  <sheets>
    <sheet name="2022" sheetId="1" r:id="rId1"/>
    <sheet name="évolution de 2021 à 202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" l="1"/>
  <c r="Q4" i="2"/>
  <c r="R4" i="2"/>
  <c r="S4" i="2"/>
  <c r="T4" i="2"/>
  <c r="U4" i="2"/>
  <c r="P5" i="2"/>
  <c r="Q5" i="2"/>
  <c r="R5" i="2"/>
  <c r="S5" i="2"/>
  <c r="T5" i="2"/>
  <c r="U5" i="2"/>
  <c r="V5" i="2"/>
  <c r="P6" i="2"/>
  <c r="Q6" i="2"/>
  <c r="R6" i="2"/>
  <c r="S6" i="2"/>
  <c r="T6" i="2"/>
  <c r="U6" i="2"/>
  <c r="V6" i="2"/>
  <c r="P7" i="2"/>
  <c r="Q7" i="2"/>
  <c r="R7" i="2"/>
  <c r="S7" i="2"/>
  <c r="T7" i="2"/>
  <c r="U7" i="2"/>
  <c r="P9" i="2"/>
  <c r="Q9" i="2"/>
  <c r="R9" i="2"/>
  <c r="S9" i="2"/>
  <c r="T9" i="2"/>
  <c r="U9" i="2"/>
  <c r="V9" i="2"/>
  <c r="P10" i="2"/>
  <c r="R10" i="2"/>
  <c r="S10" i="2"/>
  <c r="T10" i="2"/>
  <c r="U10" i="2"/>
  <c r="V10" i="2"/>
  <c r="P11" i="2"/>
  <c r="Q11" i="2"/>
  <c r="R11" i="2"/>
  <c r="S11" i="2"/>
  <c r="T11" i="2"/>
  <c r="U11" i="2"/>
  <c r="P12" i="2"/>
  <c r="Q12" i="2"/>
  <c r="R12" i="2"/>
  <c r="S12" i="2"/>
  <c r="T12" i="2"/>
  <c r="U12" i="2"/>
  <c r="P13" i="2"/>
  <c r="Q13" i="2"/>
  <c r="R13" i="2"/>
  <c r="S13" i="2"/>
  <c r="T13" i="2"/>
  <c r="U13" i="2"/>
  <c r="V13" i="2"/>
  <c r="P14" i="2"/>
  <c r="Q14" i="2"/>
  <c r="R14" i="2"/>
  <c r="S14" i="2"/>
  <c r="T14" i="2"/>
  <c r="U14" i="2"/>
  <c r="V14" i="2"/>
  <c r="P15" i="2"/>
  <c r="Q15" i="2"/>
  <c r="R15" i="2"/>
  <c r="S15" i="2"/>
  <c r="T15" i="2"/>
  <c r="U15" i="2"/>
  <c r="P16" i="2"/>
  <c r="R16" i="2"/>
  <c r="T16" i="2"/>
  <c r="U16" i="2"/>
  <c r="P17" i="2"/>
  <c r="R17" i="2"/>
  <c r="S17" i="2"/>
  <c r="T17" i="2"/>
  <c r="U17" i="2"/>
  <c r="P18" i="2"/>
  <c r="Q18" i="2"/>
  <c r="R18" i="2"/>
  <c r="T18" i="2"/>
  <c r="U18" i="2"/>
  <c r="P19" i="2"/>
  <c r="Q19" i="2"/>
  <c r="R19" i="2"/>
  <c r="S19" i="2"/>
  <c r="T19" i="2"/>
  <c r="U19" i="2"/>
  <c r="V19" i="2"/>
  <c r="P20" i="2"/>
  <c r="Q20" i="2"/>
  <c r="R20" i="2"/>
  <c r="S20" i="2"/>
  <c r="T20" i="2"/>
  <c r="U20" i="2"/>
  <c r="P21" i="2"/>
  <c r="Q21" i="2"/>
  <c r="R21" i="2"/>
  <c r="S21" i="2"/>
  <c r="T21" i="2"/>
  <c r="U21" i="2"/>
  <c r="V21" i="2"/>
  <c r="P22" i="2"/>
  <c r="R22" i="2"/>
  <c r="T22" i="2"/>
  <c r="U22" i="2"/>
  <c r="P23" i="2"/>
  <c r="Q23" i="2"/>
  <c r="R23" i="2"/>
  <c r="S23" i="2"/>
  <c r="T23" i="2"/>
  <c r="U23" i="2"/>
  <c r="P24" i="2"/>
  <c r="Q24" i="2"/>
  <c r="R24" i="2"/>
  <c r="S24" i="2"/>
  <c r="T24" i="2"/>
  <c r="U24" i="2"/>
  <c r="V24" i="2"/>
  <c r="P26" i="2"/>
  <c r="R26" i="2"/>
  <c r="S26" i="2"/>
  <c r="T26" i="2"/>
  <c r="U26" i="2"/>
  <c r="V26" i="2"/>
  <c r="P27" i="2"/>
  <c r="R27" i="2"/>
  <c r="T27" i="2"/>
  <c r="U27" i="2"/>
  <c r="P29" i="2"/>
  <c r="Q29" i="2"/>
  <c r="R29" i="2"/>
  <c r="S29" i="2"/>
  <c r="T29" i="2"/>
  <c r="U29" i="2"/>
  <c r="V29" i="2"/>
  <c r="P30" i="2"/>
  <c r="Q30" i="2"/>
  <c r="R30" i="2"/>
  <c r="S30" i="2"/>
  <c r="T30" i="2"/>
  <c r="U30" i="2"/>
  <c r="V30" i="2"/>
  <c r="P31" i="2"/>
  <c r="Q31" i="2"/>
  <c r="R31" i="2"/>
  <c r="S31" i="2"/>
  <c r="T31" i="2"/>
  <c r="U31" i="2"/>
  <c r="V31" i="2"/>
  <c r="P32" i="2"/>
  <c r="R32" i="2"/>
  <c r="T32" i="2"/>
  <c r="U32" i="2"/>
  <c r="P34" i="2"/>
  <c r="Q34" i="2"/>
  <c r="R34" i="2"/>
  <c r="T34" i="2"/>
  <c r="U34" i="2"/>
  <c r="P35" i="2"/>
  <c r="Q35" i="2"/>
  <c r="R35" i="2"/>
  <c r="S35" i="2"/>
  <c r="T35" i="2"/>
  <c r="U35" i="2"/>
  <c r="V35" i="2"/>
  <c r="P36" i="2"/>
  <c r="Q36" i="2"/>
  <c r="R36" i="2"/>
  <c r="S36" i="2"/>
  <c r="T36" i="2"/>
  <c r="U36" i="2"/>
  <c r="V36" i="2"/>
  <c r="P37" i="2"/>
  <c r="Q37" i="2"/>
  <c r="R37" i="2"/>
  <c r="S37" i="2"/>
  <c r="T37" i="2"/>
  <c r="U37" i="2"/>
  <c r="V37" i="2"/>
  <c r="P38" i="2"/>
  <c r="Q38" i="2"/>
  <c r="R38" i="2"/>
  <c r="S38" i="2"/>
  <c r="T38" i="2"/>
  <c r="U38" i="2"/>
  <c r="V38" i="2"/>
  <c r="P39" i="2"/>
  <c r="Q39" i="2"/>
  <c r="R39" i="2"/>
  <c r="S39" i="2"/>
  <c r="T39" i="2"/>
  <c r="U39" i="2"/>
  <c r="P40" i="2"/>
  <c r="R40" i="2"/>
  <c r="T40" i="2"/>
  <c r="U40" i="2"/>
  <c r="P41" i="2"/>
  <c r="Q41" i="2"/>
  <c r="R41" i="2"/>
  <c r="S41" i="2"/>
  <c r="T41" i="2"/>
  <c r="U41" i="2"/>
  <c r="V41" i="2"/>
  <c r="P42" i="2"/>
  <c r="Q42" i="2"/>
  <c r="R42" i="2"/>
  <c r="S42" i="2"/>
  <c r="T42" i="2"/>
  <c r="U42" i="2"/>
  <c r="V42" i="2"/>
  <c r="P43" i="2"/>
  <c r="Q43" i="2"/>
  <c r="R43" i="2"/>
  <c r="S43" i="2"/>
  <c r="T43" i="2"/>
  <c r="U43" i="2"/>
  <c r="V43" i="2"/>
  <c r="P45" i="2"/>
  <c r="R45" i="2"/>
  <c r="T45" i="2"/>
  <c r="U45" i="2"/>
  <c r="Q3" i="2"/>
  <c r="R3" i="2"/>
  <c r="S3" i="2"/>
  <c r="T3" i="2"/>
  <c r="U3" i="2"/>
  <c r="V3" i="2"/>
  <c r="P3" i="2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D3" i="2"/>
  <c r="G3" i="2" s="1"/>
  <c r="K45" i="2" l="1"/>
  <c r="N45" i="2" s="1"/>
  <c r="K43" i="2"/>
  <c r="N43" i="2" s="1"/>
  <c r="K42" i="2"/>
  <c r="N42" i="2" s="1"/>
  <c r="K41" i="2"/>
  <c r="K40" i="2"/>
  <c r="N40" i="2" s="1"/>
  <c r="K39" i="2"/>
  <c r="N39" i="2" s="1"/>
  <c r="K38" i="2"/>
  <c r="N38" i="2" s="1"/>
  <c r="K37" i="2"/>
  <c r="K36" i="2"/>
  <c r="N36" i="2" s="1"/>
  <c r="K35" i="2"/>
  <c r="N35" i="2" s="1"/>
  <c r="K34" i="2"/>
  <c r="N34" i="2" s="1"/>
  <c r="K32" i="2"/>
  <c r="K31" i="2"/>
  <c r="N31" i="2" s="1"/>
  <c r="K30" i="2"/>
  <c r="N30" i="2" s="1"/>
  <c r="K29" i="2"/>
  <c r="N29" i="2" s="1"/>
  <c r="K27" i="2"/>
  <c r="N27" i="2" s="1"/>
  <c r="K26" i="2"/>
  <c r="N26" i="2" s="1"/>
  <c r="K24" i="2"/>
  <c r="N24" i="2" s="1"/>
  <c r="K23" i="2"/>
  <c r="N23" i="2" s="1"/>
  <c r="K22" i="2"/>
  <c r="K21" i="2"/>
  <c r="N21" i="2" s="1"/>
  <c r="K20" i="2"/>
  <c r="N20" i="2" s="1"/>
  <c r="K19" i="2"/>
  <c r="K18" i="2"/>
  <c r="N18" i="2" s="1"/>
  <c r="K17" i="2"/>
  <c r="N17" i="2" s="1"/>
  <c r="K16" i="2"/>
  <c r="N16" i="2" s="1"/>
  <c r="K15" i="2"/>
  <c r="N15" i="2" s="1"/>
  <c r="K14" i="2"/>
  <c r="N14" i="2" s="1"/>
  <c r="K13" i="2"/>
  <c r="N13" i="2" s="1"/>
  <c r="K12" i="2"/>
  <c r="N12" i="2" s="1"/>
  <c r="K11" i="2"/>
  <c r="N11" i="2" s="1"/>
  <c r="K10" i="2"/>
  <c r="K9" i="2"/>
  <c r="N9" i="2" s="1"/>
  <c r="K7" i="2"/>
  <c r="K6" i="2"/>
  <c r="N6" i="2" s="1"/>
  <c r="K5" i="2"/>
  <c r="N5" i="2" s="1"/>
  <c r="K4" i="2"/>
  <c r="N4" i="2" s="1"/>
  <c r="K3" i="2"/>
  <c r="D2" i="1"/>
  <c r="G2" i="1" s="1"/>
  <c r="D3" i="1"/>
  <c r="G3" i="1" s="1"/>
  <c r="D4" i="1"/>
  <c r="G4" i="1" s="1"/>
  <c r="D5" i="1"/>
  <c r="G5" i="1" s="1"/>
  <c r="D6" i="1"/>
  <c r="G6" i="1" s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D14" i="1"/>
  <c r="G14" i="1" s="1"/>
  <c r="D15" i="1"/>
  <c r="G15" i="1" s="1"/>
  <c r="D16" i="1"/>
  <c r="G16" i="1" s="1"/>
  <c r="D17" i="1"/>
  <c r="G17" i="1" s="1"/>
  <c r="D18" i="1"/>
  <c r="G18" i="1" s="1"/>
  <c r="D19" i="1"/>
  <c r="G19" i="1" s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 s="1"/>
  <c r="N3" i="2" l="1"/>
  <c r="N19" i="2"/>
  <c r="N22" i="2"/>
  <c r="N32" i="2"/>
  <c r="N7" i="2"/>
  <c r="N37" i="2"/>
  <c r="N41" i="2"/>
  <c r="N10" i="2"/>
</calcChain>
</file>

<file path=xl/sharedStrings.xml><?xml version="1.0" encoding="utf-8"?>
<sst xmlns="http://schemas.openxmlformats.org/spreadsheetml/2006/main" count="119" uniqueCount="54">
  <si>
    <t>UHA - SUAC</t>
  </si>
  <si>
    <t>UHA - SIO</t>
  </si>
  <si>
    <t>STUDIUM - BIBLIOTHEQUE</t>
  </si>
  <si>
    <t>SCIENCES SOCIALES - BIBLIOTHEQUE</t>
  </si>
  <si>
    <t>POLE API - BIBLIOTHEQUE</t>
  </si>
  <si>
    <t>PEGE - BIBLIOTHÈQUE</t>
  </si>
  <si>
    <t>PÉDAGOGIE RELIGIEUSE - BIBLIOTHEQUE</t>
  </si>
  <si>
    <t>MISHA - BIBLIOTHÈQUE</t>
  </si>
  <si>
    <t>LEARNING CENTER - BU ILLBERG</t>
  </si>
  <si>
    <t>LEARNING CENTER - BU FONDERIE ET BUSIM</t>
  </si>
  <si>
    <t>LEARNING CENTER - BU COLMAR</t>
  </si>
  <si>
    <t>LEARNING CENTER - BU COLLINES</t>
  </si>
  <si>
    <t>IUT DE SCHILTIGHEIM - BIBLIOTHEQUE</t>
  </si>
  <si>
    <t>IUT DE HAGUENAU - BIBLIOTHEQUE</t>
  </si>
  <si>
    <t>IPCMS (PHYSIQUE ET CHIMIE DES MATERIAUX) - BIBLIOTHEQUE</t>
  </si>
  <si>
    <t>INSTITUT DU TRAVAIL - BIBLIOTHEQUE</t>
  </si>
  <si>
    <t>INSA (INSTITUT NATIONAL DES SCIENCES APPLIQUEES) - BIBLIOTHEQUE</t>
  </si>
  <si>
    <t>HISTOIRE  - BIBLIOTHEQUES</t>
  </si>
  <si>
    <t>HEAR - BIBLIOTHEQUE</t>
  </si>
  <si>
    <t>GERSULP - BIBLIOTHEQUE</t>
  </si>
  <si>
    <t>GÉOPHYSIQUE - BIBLIOTHEQUE</t>
  </si>
  <si>
    <t>GÉOLOGIE - BIBLIOTHEQUE</t>
  </si>
  <si>
    <t>GEOGRAPHIE - BIBLIOTHEQUE</t>
  </si>
  <si>
    <t>FACULTÉS DE THÉOLOGIES CATHOLIQUE ET PROTESTANTE - BIBLIOTHEQUE</t>
  </si>
  <si>
    <t>ETUDES PERSANES - BIBLIOTHEQUE</t>
  </si>
  <si>
    <t>ENSAS (ECOLE NATIONALE SUPERIEURE D'ARCHITECTURE) - BIBLIOTHEQUE</t>
  </si>
  <si>
    <t>ENGEES - BIBLIOTHEQUE</t>
  </si>
  <si>
    <t>ECPM (CHIMIE, POLYMERES ET MATERIAUX) - BIBLIOTHEQUE</t>
  </si>
  <si>
    <t>DROIT CANONIQUE - BIBLIOTHEQUE</t>
  </si>
  <si>
    <t>CUEJ (ENSEIGNEMENT DU JOURNALISME) - BIBLIOTHEQUE</t>
  </si>
  <si>
    <t>CFMI - BIBLIOTHÈQUE</t>
  </si>
  <si>
    <t>CEIPI - BIBLIOTHEQUE</t>
  </si>
  <si>
    <t>CARDO - BIBLIOTHEQUE</t>
  </si>
  <si>
    <t>BNU BIBLIOTHÈQUE NATIONALE ET UNIVERSITAIRE</t>
  </si>
  <si>
    <t>BIBLIOTHÈQUE IUT - PHARMACIE</t>
  </si>
  <si>
    <t>BIBLIOTHÈQUE EDUCATION ET ENSEIGNEMENT - STRASBOURG</t>
  </si>
  <si>
    <t>BIBLIOTHÈQUE EDUCATION ET ENSEIGNEMENT - SÉLESTAT</t>
  </si>
  <si>
    <t>BIBLIOTHÈQUE EDUCATION ET ENSEIGNEMENT - COLMAR</t>
  </si>
  <si>
    <t>BIBLIOTHÈQUE DES LANGUES - PORTIQUE</t>
  </si>
  <si>
    <t>BIBLIOTHÈQUE DES LANGUES - PATIO</t>
  </si>
  <si>
    <t>BIBLIOTHÈQUE DE SANTÉ</t>
  </si>
  <si>
    <t>BIBLIOTHÈQUE DE DROIT - L'ALINÉA</t>
  </si>
  <si>
    <t>BIBLIOTHÈQUE DE DROIT - ESCARPE</t>
  </si>
  <si>
    <t>ARTS - BIBLIOTHEQUE</t>
  </si>
  <si>
    <t>demandes de prêt et de consultation</t>
  </si>
  <si>
    <t>tous prêts + prolongations</t>
  </si>
  <si>
    <t>prolongations</t>
  </si>
  <si>
    <t>réservations</t>
  </si>
  <si>
    <t>total prêts externes +
 consultation sur place</t>
  </si>
  <si>
    <t>consultations sur place</t>
  </si>
  <si>
    <t>prêts externes</t>
  </si>
  <si>
    <t>bibliothèque</t>
  </si>
  <si>
    <t>évolution de 2021 à 2022</t>
  </si>
  <si>
    <t>demandes de prêt et de consultation (abouties)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</si>
</sst>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ue]\+0%;[Red]\-0%"/>
  </numFmts>
  <fonts count="3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 textRotation="90" wrapText="1"/>
    </xf>
    <xf numFmtId="0" fontId="2" fillId="3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textRotation="90"/>
    </xf>
    <xf numFmtId="0" fontId="2" fillId="4" borderId="0" xfId="0" applyFont="1" applyFill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 wrapText="1"/>
    </xf>
    <xf numFmtId="0" fontId="2" fillId="4" borderId="0" xfId="0" applyFont="1" applyFill="1"/>
    <xf numFmtId="164" fontId="0" fillId="0" borderId="0" xfId="1" applyNumberFormat="1" applyFont="1"/>
    <xf numFmtId="0" fontId="0" fillId="4" borderId="0" xfId="0" applyFill="1"/>
    <xf numFmtId="9" fontId="0" fillId="0" borderId="0" xfId="1" applyFont="1"/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9" fontId="1" fillId="0" borderId="0" xfId="1" applyFont="1" applyFill="1" applyAlignment="1">
      <alignment horizontal="center"/>
    </xf>
    <xf numFmtId="9" fontId="0" fillId="0" borderId="0" xfId="1" applyFont="1" applyFill="1" applyAlignment="1">
      <alignment horizontal="center"/>
    </xf>
  </cellXfs>
  <cellStyles count="2">
    <cellStyle name="Normal" xfId="0" builtinId="0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" workbookViewId="0">
      <selection activeCell="B1" sqref="B1:H45"/>
    </sheetView>
  </sheetViews>
  <sheetFormatPr baseColWidth="10" defaultRowHeight="12.75" x14ac:dyDescent="0.2"/>
  <cols>
    <col min="1" max="1" width="72" bestFit="1" customWidth="1"/>
    <col min="2" max="2" width="12.85546875" bestFit="1" customWidth="1"/>
    <col min="3" max="3" width="12" bestFit="1" customWidth="1"/>
    <col min="4" max="4" width="12.85546875" customWidth="1"/>
    <col min="5" max="5" width="10.85546875" bestFit="1" customWidth="1"/>
    <col min="6" max="6" width="12" bestFit="1" customWidth="1"/>
    <col min="7" max="7" width="13.42578125" customWidth="1"/>
  </cols>
  <sheetData>
    <row r="1" spans="1:8" s="4" customFormat="1" ht="51" x14ac:dyDescent="0.2">
      <c r="A1" s="4" t="s">
        <v>51</v>
      </c>
      <c r="B1" s="4" t="s">
        <v>50</v>
      </c>
      <c r="C1" s="3" t="s">
        <v>49</v>
      </c>
      <c r="D1" s="6" t="s">
        <v>48</v>
      </c>
      <c r="E1" s="4" t="s">
        <v>47</v>
      </c>
      <c r="F1" s="4" t="s">
        <v>46</v>
      </c>
      <c r="G1" s="5" t="s">
        <v>45</v>
      </c>
      <c r="H1" s="3" t="s">
        <v>44</v>
      </c>
    </row>
    <row r="2" spans="1:8" x14ac:dyDescent="0.2">
      <c r="A2" t="s">
        <v>43</v>
      </c>
      <c r="B2">
        <v>3250</v>
      </c>
      <c r="C2">
        <v>110</v>
      </c>
      <c r="D2">
        <f t="shared" ref="D2:D45" si="0">B2+C2</f>
        <v>3360</v>
      </c>
      <c r="E2" s="2">
        <v>81</v>
      </c>
      <c r="F2">
        <v>1354</v>
      </c>
      <c r="G2" s="1">
        <f t="shared" ref="G2:G45" si="1">D2+F2</f>
        <v>4714</v>
      </c>
      <c r="H2" s="3"/>
    </row>
    <row r="3" spans="1:8" x14ac:dyDescent="0.2">
      <c r="A3" t="s">
        <v>42</v>
      </c>
      <c r="B3">
        <v>3234</v>
      </c>
      <c r="C3">
        <v>17</v>
      </c>
      <c r="D3">
        <f t="shared" si="0"/>
        <v>3251</v>
      </c>
      <c r="E3" s="2">
        <v>102</v>
      </c>
      <c r="F3">
        <v>2172</v>
      </c>
      <c r="G3" s="1">
        <f t="shared" si="1"/>
        <v>5423</v>
      </c>
      <c r="H3" s="3"/>
    </row>
    <row r="4" spans="1:8" x14ac:dyDescent="0.2">
      <c r="A4" t="s">
        <v>41</v>
      </c>
      <c r="B4">
        <v>11303</v>
      </c>
      <c r="C4">
        <v>86</v>
      </c>
      <c r="D4">
        <f t="shared" si="0"/>
        <v>11389</v>
      </c>
      <c r="E4" s="2">
        <v>285</v>
      </c>
      <c r="F4">
        <v>5621</v>
      </c>
      <c r="G4" s="1">
        <f t="shared" si="1"/>
        <v>17010</v>
      </c>
      <c r="H4">
        <v>174</v>
      </c>
    </row>
    <row r="5" spans="1:8" x14ac:dyDescent="0.2">
      <c r="A5" t="s">
        <v>40</v>
      </c>
      <c r="B5">
        <v>7434</v>
      </c>
      <c r="C5">
        <v>960</v>
      </c>
      <c r="D5">
        <f t="shared" si="0"/>
        <v>8394</v>
      </c>
      <c r="E5" s="2">
        <v>234</v>
      </c>
      <c r="F5">
        <v>3848</v>
      </c>
      <c r="G5" s="1">
        <f t="shared" si="1"/>
        <v>12242</v>
      </c>
      <c r="H5">
        <v>323</v>
      </c>
    </row>
    <row r="6" spans="1:8" x14ac:dyDescent="0.2">
      <c r="A6" t="s">
        <v>39</v>
      </c>
      <c r="B6">
        <v>4044</v>
      </c>
      <c r="C6">
        <v>21</v>
      </c>
      <c r="D6">
        <f t="shared" si="0"/>
        <v>4065</v>
      </c>
      <c r="E6" s="2">
        <v>39</v>
      </c>
      <c r="F6">
        <v>2439</v>
      </c>
      <c r="G6" s="1">
        <f t="shared" si="1"/>
        <v>6504</v>
      </c>
    </row>
    <row r="7" spans="1:8" x14ac:dyDescent="0.2">
      <c r="A7" t="s">
        <v>38</v>
      </c>
      <c r="B7">
        <v>234</v>
      </c>
      <c r="C7">
        <v>1</v>
      </c>
      <c r="D7">
        <f t="shared" si="0"/>
        <v>235</v>
      </c>
      <c r="E7" s="2">
        <v>5</v>
      </c>
      <c r="F7">
        <v>65</v>
      </c>
      <c r="G7" s="1">
        <f t="shared" si="1"/>
        <v>300</v>
      </c>
      <c r="H7">
        <v>235</v>
      </c>
    </row>
    <row r="8" spans="1:8" x14ac:dyDescent="0.2">
      <c r="A8" t="s">
        <v>37</v>
      </c>
      <c r="B8">
        <v>10402</v>
      </c>
      <c r="C8">
        <v>7</v>
      </c>
      <c r="D8">
        <f t="shared" si="0"/>
        <v>10409</v>
      </c>
      <c r="E8" s="2">
        <v>261</v>
      </c>
      <c r="F8">
        <v>4968</v>
      </c>
      <c r="G8" s="1">
        <f t="shared" si="1"/>
        <v>15377</v>
      </c>
      <c r="H8">
        <v>21</v>
      </c>
    </row>
    <row r="9" spans="1:8" x14ac:dyDescent="0.2">
      <c r="A9" t="s">
        <v>36</v>
      </c>
      <c r="B9">
        <v>15</v>
      </c>
      <c r="D9">
        <f t="shared" si="0"/>
        <v>15</v>
      </c>
      <c r="E9" s="2">
        <v>1</v>
      </c>
      <c r="F9">
        <v>6</v>
      </c>
      <c r="G9" s="1">
        <f t="shared" si="1"/>
        <v>21</v>
      </c>
    </row>
    <row r="10" spans="1:8" x14ac:dyDescent="0.2">
      <c r="A10" t="s">
        <v>35</v>
      </c>
      <c r="B10">
        <v>14421</v>
      </c>
      <c r="C10">
        <v>30</v>
      </c>
      <c r="D10">
        <f t="shared" si="0"/>
        <v>14451</v>
      </c>
      <c r="E10" s="2">
        <v>343</v>
      </c>
      <c r="F10">
        <v>7100</v>
      </c>
      <c r="G10" s="1">
        <f t="shared" si="1"/>
        <v>21551</v>
      </c>
    </row>
    <row r="11" spans="1:8" x14ac:dyDescent="0.2">
      <c r="A11" t="s">
        <v>34</v>
      </c>
      <c r="B11">
        <v>3220</v>
      </c>
      <c r="C11">
        <v>125</v>
      </c>
      <c r="D11">
        <f t="shared" si="0"/>
        <v>3345</v>
      </c>
      <c r="E11" s="2">
        <v>11</v>
      </c>
      <c r="F11">
        <v>2173</v>
      </c>
      <c r="G11" s="1">
        <f t="shared" si="1"/>
        <v>5518</v>
      </c>
    </row>
    <row r="12" spans="1:8" x14ac:dyDescent="0.2">
      <c r="A12" t="s">
        <v>33</v>
      </c>
      <c r="B12">
        <v>81672</v>
      </c>
      <c r="C12">
        <v>13703</v>
      </c>
      <c r="D12">
        <f t="shared" si="0"/>
        <v>95375</v>
      </c>
      <c r="E12" s="2">
        <v>3839</v>
      </c>
      <c r="F12">
        <v>41307</v>
      </c>
      <c r="G12" s="1">
        <f t="shared" si="1"/>
        <v>136682</v>
      </c>
      <c r="H12">
        <v>79371</v>
      </c>
    </row>
    <row r="13" spans="1:8" x14ac:dyDescent="0.2">
      <c r="A13" t="s">
        <v>32</v>
      </c>
      <c r="B13">
        <v>8135</v>
      </c>
      <c r="C13">
        <v>755</v>
      </c>
      <c r="D13">
        <f t="shared" si="0"/>
        <v>8890</v>
      </c>
      <c r="E13" s="2">
        <v>178</v>
      </c>
      <c r="F13">
        <v>3183</v>
      </c>
      <c r="G13" s="1">
        <f t="shared" si="1"/>
        <v>12073</v>
      </c>
      <c r="H13">
        <v>312</v>
      </c>
    </row>
    <row r="14" spans="1:8" x14ac:dyDescent="0.2">
      <c r="A14" t="s">
        <v>31</v>
      </c>
      <c r="B14">
        <v>528</v>
      </c>
      <c r="C14">
        <v>20</v>
      </c>
      <c r="D14">
        <f t="shared" si="0"/>
        <v>548</v>
      </c>
      <c r="E14" s="2">
        <v>4</v>
      </c>
      <c r="F14">
        <v>305</v>
      </c>
      <c r="G14" s="1">
        <f t="shared" si="1"/>
        <v>853</v>
      </c>
      <c r="H14">
        <v>3</v>
      </c>
    </row>
    <row r="15" spans="1:8" x14ac:dyDescent="0.2">
      <c r="A15" t="s">
        <v>30</v>
      </c>
      <c r="B15">
        <v>179</v>
      </c>
      <c r="D15">
        <f t="shared" si="0"/>
        <v>179</v>
      </c>
      <c r="E15" s="2"/>
      <c r="F15">
        <v>56</v>
      </c>
      <c r="G15" s="1">
        <f t="shared" si="1"/>
        <v>235</v>
      </c>
    </row>
    <row r="16" spans="1:8" x14ac:dyDescent="0.2">
      <c r="A16" t="s">
        <v>29</v>
      </c>
      <c r="B16">
        <v>203</v>
      </c>
      <c r="D16">
        <f t="shared" si="0"/>
        <v>203</v>
      </c>
      <c r="E16" s="2">
        <v>6</v>
      </c>
      <c r="F16">
        <v>107</v>
      </c>
      <c r="G16" s="1">
        <f t="shared" si="1"/>
        <v>310</v>
      </c>
      <c r="H16">
        <v>5</v>
      </c>
    </row>
    <row r="17" spans="1:8" x14ac:dyDescent="0.2">
      <c r="A17" t="s">
        <v>28</v>
      </c>
      <c r="B17">
        <v>111</v>
      </c>
      <c r="C17">
        <v>6</v>
      </c>
      <c r="D17">
        <f t="shared" si="0"/>
        <v>117</v>
      </c>
      <c r="E17" s="2"/>
      <c r="F17">
        <v>62</v>
      </c>
      <c r="G17" s="1">
        <f t="shared" si="1"/>
        <v>179</v>
      </c>
    </row>
    <row r="18" spans="1:8" x14ac:dyDescent="0.2">
      <c r="A18" t="s">
        <v>27</v>
      </c>
      <c r="B18">
        <v>1801</v>
      </c>
      <c r="C18">
        <v>2</v>
      </c>
      <c r="D18">
        <f t="shared" si="0"/>
        <v>1803</v>
      </c>
      <c r="E18" s="2">
        <v>3</v>
      </c>
      <c r="F18">
        <v>1837</v>
      </c>
      <c r="G18" s="1">
        <f t="shared" si="1"/>
        <v>3640</v>
      </c>
    </row>
    <row r="19" spans="1:8" x14ac:dyDescent="0.2">
      <c r="A19" t="s">
        <v>26</v>
      </c>
      <c r="B19">
        <v>226</v>
      </c>
      <c r="C19">
        <v>4</v>
      </c>
      <c r="D19">
        <f t="shared" si="0"/>
        <v>230</v>
      </c>
      <c r="E19" s="2">
        <v>2</v>
      </c>
      <c r="F19">
        <v>147</v>
      </c>
      <c r="G19" s="1">
        <f t="shared" si="1"/>
        <v>377</v>
      </c>
    </row>
    <row r="20" spans="1:8" x14ac:dyDescent="0.2">
      <c r="A20" t="s">
        <v>25</v>
      </c>
      <c r="B20">
        <v>5109</v>
      </c>
      <c r="C20">
        <v>180</v>
      </c>
      <c r="D20">
        <f t="shared" si="0"/>
        <v>5289</v>
      </c>
      <c r="E20" s="2">
        <v>132</v>
      </c>
      <c r="F20">
        <v>792</v>
      </c>
      <c r="G20" s="1">
        <f t="shared" si="1"/>
        <v>6081</v>
      </c>
      <c r="H20">
        <v>459</v>
      </c>
    </row>
    <row r="21" spans="1:8" x14ac:dyDescent="0.2">
      <c r="A21" t="s">
        <v>24</v>
      </c>
      <c r="B21">
        <v>24</v>
      </c>
      <c r="D21">
        <f t="shared" si="0"/>
        <v>24</v>
      </c>
      <c r="E21" s="2">
        <v>1</v>
      </c>
      <c r="F21">
        <v>9</v>
      </c>
      <c r="G21" s="1">
        <f t="shared" si="1"/>
        <v>33</v>
      </c>
      <c r="H21">
        <v>25</v>
      </c>
    </row>
    <row r="22" spans="1:8" x14ac:dyDescent="0.2">
      <c r="A22" t="s">
        <v>23</v>
      </c>
      <c r="B22">
        <v>4650</v>
      </c>
      <c r="C22">
        <v>200</v>
      </c>
      <c r="D22">
        <f t="shared" si="0"/>
        <v>4850</v>
      </c>
      <c r="E22" s="2">
        <v>69</v>
      </c>
      <c r="F22">
        <v>2612</v>
      </c>
      <c r="G22" s="1">
        <f t="shared" si="1"/>
        <v>7462</v>
      </c>
      <c r="H22">
        <v>2</v>
      </c>
    </row>
    <row r="23" spans="1:8" x14ac:dyDescent="0.2">
      <c r="A23" t="s">
        <v>22</v>
      </c>
      <c r="B23">
        <v>2443</v>
      </c>
      <c r="C23">
        <v>28</v>
      </c>
      <c r="D23">
        <f t="shared" si="0"/>
        <v>2471</v>
      </c>
      <c r="E23" s="2">
        <v>31</v>
      </c>
      <c r="F23">
        <v>1328</v>
      </c>
      <c r="G23" s="1">
        <f t="shared" si="1"/>
        <v>3799</v>
      </c>
      <c r="H23">
        <v>12</v>
      </c>
    </row>
    <row r="24" spans="1:8" x14ac:dyDescent="0.2">
      <c r="A24" t="s">
        <v>21</v>
      </c>
      <c r="B24">
        <v>2</v>
      </c>
      <c r="D24">
        <f t="shared" si="0"/>
        <v>2</v>
      </c>
      <c r="E24" s="2"/>
      <c r="F24">
        <v>1</v>
      </c>
      <c r="G24" s="1">
        <f t="shared" si="1"/>
        <v>3</v>
      </c>
      <c r="H24">
        <v>4</v>
      </c>
    </row>
    <row r="25" spans="1:8" x14ac:dyDescent="0.2">
      <c r="A25" t="s">
        <v>20</v>
      </c>
      <c r="B25">
        <v>291</v>
      </c>
      <c r="D25">
        <f t="shared" si="0"/>
        <v>291</v>
      </c>
      <c r="E25" s="2">
        <v>1</v>
      </c>
      <c r="F25">
        <v>181</v>
      </c>
      <c r="G25" s="1">
        <f t="shared" si="1"/>
        <v>472</v>
      </c>
      <c r="H25">
        <v>15</v>
      </c>
    </row>
    <row r="26" spans="1:8" x14ac:dyDescent="0.2">
      <c r="A26" t="s">
        <v>19</v>
      </c>
      <c r="B26">
        <v>153</v>
      </c>
      <c r="D26">
        <f t="shared" si="0"/>
        <v>153</v>
      </c>
      <c r="E26" s="2"/>
      <c r="F26">
        <v>50</v>
      </c>
      <c r="G26" s="1">
        <f t="shared" si="1"/>
        <v>203</v>
      </c>
    </row>
    <row r="27" spans="1:8" x14ac:dyDescent="0.2">
      <c r="A27" t="s">
        <v>18</v>
      </c>
      <c r="B27">
        <v>1494</v>
      </c>
      <c r="C27">
        <v>1</v>
      </c>
      <c r="D27">
        <f t="shared" si="0"/>
        <v>1495</v>
      </c>
      <c r="E27" s="2">
        <v>3</v>
      </c>
      <c r="F27">
        <v>191</v>
      </c>
      <c r="G27" s="1">
        <f t="shared" si="1"/>
        <v>1686</v>
      </c>
    </row>
    <row r="28" spans="1:8" x14ac:dyDescent="0.2">
      <c r="A28" t="s">
        <v>17</v>
      </c>
      <c r="B28">
        <v>10820</v>
      </c>
      <c r="C28">
        <v>102</v>
      </c>
      <c r="D28">
        <f t="shared" si="0"/>
        <v>10922</v>
      </c>
      <c r="E28" s="2">
        <v>280</v>
      </c>
      <c r="F28">
        <v>6358</v>
      </c>
      <c r="G28" s="1">
        <f t="shared" si="1"/>
        <v>17280</v>
      </c>
    </row>
    <row r="29" spans="1:8" x14ac:dyDescent="0.2">
      <c r="A29" t="s">
        <v>16</v>
      </c>
      <c r="B29">
        <v>3213</v>
      </c>
      <c r="C29">
        <v>11</v>
      </c>
      <c r="D29">
        <f t="shared" si="0"/>
        <v>3224</v>
      </c>
      <c r="E29" s="2">
        <v>42</v>
      </c>
      <c r="F29">
        <v>1630</v>
      </c>
      <c r="G29" s="1">
        <f t="shared" si="1"/>
        <v>4854</v>
      </c>
      <c r="H29">
        <v>437</v>
      </c>
    </row>
    <row r="30" spans="1:8" x14ac:dyDescent="0.2">
      <c r="A30" t="s">
        <v>15</v>
      </c>
      <c r="B30">
        <v>432</v>
      </c>
      <c r="C30">
        <v>20</v>
      </c>
      <c r="D30">
        <f t="shared" si="0"/>
        <v>452</v>
      </c>
      <c r="E30" s="2">
        <v>3</v>
      </c>
      <c r="F30">
        <v>340</v>
      </c>
      <c r="G30" s="1">
        <f t="shared" si="1"/>
        <v>792</v>
      </c>
      <c r="H30">
        <v>124</v>
      </c>
    </row>
    <row r="31" spans="1:8" x14ac:dyDescent="0.2">
      <c r="A31" t="s">
        <v>14</v>
      </c>
      <c r="B31">
        <v>107</v>
      </c>
      <c r="D31">
        <f t="shared" si="0"/>
        <v>107</v>
      </c>
      <c r="E31" s="2">
        <v>2</v>
      </c>
      <c r="F31">
        <v>297</v>
      </c>
      <c r="G31" s="1">
        <f t="shared" si="1"/>
        <v>404</v>
      </c>
    </row>
    <row r="32" spans="1:8" x14ac:dyDescent="0.2">
      <c r="A32" t="s">
        <v>13</v>
      </c>
      <c r="B32">
        <v>2</v>
      </c>
      <c r="D32">
        <f t="shared" si="0"/>
        <v>2</v>
      </c>
      <c r="E32" s="2"/>
      <c r="F32">
        <v>0</v>
      </c>
      <c r="G32" s="1">
        <f t="shared" si="1"/>
        <v>2</v>
      </c>
    </row>
    <row r="33" spans="1:8" x14ac:dyDescent="0.2">
      <c r="A33" t="s">
        <v>12</v>
      </c>
      <c r="B33">
        <v>60</v>
      </c>
      <c r="D33">
        <f t="shared" si="0"/>
        <v>60</v>
      </c>
      <c r="E33" s="2"/>
      <c r="F33">
        <v>123</v>
      </c>
      <c r="G33" s="1">
        <f t="shared" si="1"/>
        <v>183</v>
      </c>
    </row>
    <row r="34" spans="1:8" x14ac:dyDescent="0.2">
      <c r="A34" t="s">
        <v>11</v>
      </c>
      <c r="B34">
        <v>897</v>
      </c>
      <c r="C34">
        <v>64</v>
      </c>
      <c r="D34">
        <f t="shared" si="0"/>
        <v>961</v>
      </c>
      <c r="E34" s="2">
        <v>13</v>
      </c>
      <c r="F34">
        <v>388</v>
      </c>
      <c r="G34" s="1">
        <f t="shared" si="1"/>
        <v>1349</v>
      </c>
      <c r="H34">
        <v>74</v>
      </c>
    </row>
    <row r="35" spans="1:8" x14ac:dyDescent="0.2">
      <c r="A35" t="s">
        <v>10</v>
      </c>
      <c r="B35">
        <v>1950</v>
      </c>
      <c r="C35">
        <v>1006</v>
      </c>
      <c r="D35">
        <f t="shared" si="0"/>
        <v>2956</v>
      </c>
      <c r="E35" s="2">
        <v>6</v>
      </c>
      <c r="F35">
        <v>1286</v>
      </c>
      <c r="G35" s="1">
        <f t="shared" si="1"/>
        <v>4242</v>
      </c>
      <c r="H35">
        <v>180</v>
      </c>
    </row>
    <row r="36" spans="1:8" x14ac:dyDescent="0.2">
      <c r="A36" t="s">
        <v>9</v>
      </c>
      <c r="B36">
        <v>8382</v>
      </c>
      <c r="C36">
        <v>774</v>
      </c>
      <c r="D36">
        <f t="shared" si="0"/>
        <v>9156</v>
      </c>
      <c r="E36" s="2">
        <v>94</v>
      </c>
      <c r="F36">
        <v>3698</v>
      </c>
      <c r="G36" s="1">
        <f t="shared" si="1"/>
        <v>12854</v>
      </c>
      <c r="H36">
        <v>913</v>
      </c>
    </row>
    <row r="37" spans="1:8" x14ac:dyDescent="0.2">
      <c r="A37" t="s">
        <v>8</v>
      </c>
      <c r="B37">
        <v>8795</v>
      </c>
      <c r="C37">
        <v>5925</v>
      </c>
      <c r="D37">
        <f t="shared" si="0"/>
        <v>14720</v>
      </c>
      <c r="E37" s="2">
        <v>92</v>
      </c>
      <c r="F37">
        <v>4583</v>
      </c>
      <c r="G37" s="1">
        <f t="shared" si="1"/>
        <v>19303</v>
      </c>
      <c r="H37">
        <v>981</v>
      </c>
    </row>
    <row r="38" spans="1:8" x14ac:dyDescent="0.2">
      <c r="A38" t="s">
        <v>7</v>
      </c>
      <c r="B38">
        <v>4236</v>
      </c>
      <c r="C38">
        <v>213</v>
      </c>
      <c r="D38">
        <f t="shared" si="0"/>
        <v>4449</v>
      </c>
      <c r="E38" s="2">
        <v>83</v>
      </c>
      <c r="F38">
        <v>2366</v>
      </c>
      <c r="G38" s="1">
        <f t="shared" si="1"/>
        <v>6815</v>
      </c>
    </row>
    <row r="39" spans="1:8" x14ac:dyDescent="0.2">
      <c r="A39" t="s">
        <v>6</v>
      </c>
      <c r="B39">
        <v>108</v>
      </c>
      <c r="D39">
        <f t="shared" si="0"/>
        <v>108</v>
      </c>
      <c r="E39" s="2">
        <v>1</v>
      </c>
      <c r="F39">
        <v>112</v>
      </c>
      <c r="G39" s="1">
        <f t="shared" si="1"/>
        <v>220</v>
      </c>
    </row>
    <row r="40" spans="1:8" x14ac:dyDescent="0.2">
      <c r="A40" t="s">
        <v>5</v>
      </c>
      <c r="B40">
        <v>9824</v>
      </c>
      <c r="C40">
        <v>23</v>
      </c>
      <c r="D40">
        <f t="shared" si="0"/>
        <v>9847</v>
      </c>
      <c r="E40" s="2">
        <v>158</v>
      </c>
      <c r="F40">
        <v>4441</v>
      </c>
      <c r="G40" s="1">
        <f t="shared" si="1"/>
        <v>14288</v>
      </c>
      <c r="H40">
        <v>44</v>
      </c>
    </row>
    <row r="41" spans="1:8" x14ac:dyDescent="0.2">
      <c r="A41" t="s">
        <v>4</v>
      </c>
      <c r="B41">
        <v>1049</v>
      </c>
      <c r="D41">
        <f t="shared" si="0"/>
        <v>1049</v>
      </c>
      <c r="E41" s="2">
        <v>6</v>
      </c>
      <c r="F41">
        <v>846</v>
      </c>
      <c r="G41" s="1">
        <f t="shared" si="1"/>
        <v>1895</v>
      </c>
      <c r="H41">
        <v>7</v>
      </c>
    </row>
    <row r="42" spans="1:8" x14ac:dyDescent="0.2">
      <c r="A42" t="s">
        <v>3</v>
      </c>
      <c r="B42">
        <v>4177</v>
      </c>
      <c r="C42">
        <v>1</v>
      </c>
      <c r="D42">
        <f t="shared" si="0"/>
        <v>4178</v>
      </c>
      <c r="E42" s="2">
        <v>155</v>
      </c>
      <c r="F42">
        <v>2530</v>
      </c>
      <c r="G42" s="1">
        <f t="shared" si="1"/>
        <v>6708</v>
      </c>
      <c r="H42">
        <v>7</v>
      </c>
    </row>
    <row r="43" spans="1:8" x14ac:dyDescent="0.2">
      <c r="A43" t="s">
        <v>2</v>
      </c>
      <c r="B43">
        <v>19544</v>
      </c>
      <c r="C43">
        <v>78</v>
      </c>
      <c r="D43">
        <f t="shared" si="0"/>
        <v>19622</v>
      </c>
      <c r="E43" s="2">
        <v>309</v>
      </c>
      <c r="F43">
        <v>9945</v>
      </c>
      <c r="G43" s="1">
        <f t="shared" si="1"/>
        <v>29567</v>
      </c>
      <c r="H43">
        <v>2828</v>
      </c>
    </row>
    <row r="44" spans="1:8" x14ac:dyDescent="0.2">
      <c r="A44" t="s">
        <v>1</v>
      </c>
      <c r="B44">
        <v>42</v>
      </c>
      <c r="D44">
        <f t="shared" si="0"/>
        <v>42</v>
      </c>
      <c r="F44">
        <v>8</v>
      </c>
      <c r="G44" s="1">
        <f t="shared" si="1"/>
        <v>50</v>
      </c>
    </row>
    <row r="45" spans="1:8" x14ac:dyDescent="0.2">
      <c r="A45" t="s">
        <v>0</v>
      </c>
      <c r="B45">
        <v>6</v>
      </c>
      <c r="D45">
        <f t="shared" si="0"/>
        <v>6</v>
      </c>
      <c r="F45">
        <v>0</v>
      </c>
      <c r="G45" s="1">
        <f t="shared" si="1"/>
        <v>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pane ySplit="2" topLeftCell="A3" activePane="bottomLeft" state="frozen"/>
      <selection pane="bottomLeft" activeCell="S13" sqref="S13"/>
    </sheetView>
  </sheetViews>
  <sheetFormatPr baseColWidth="10" defaultRowHeight="12.75" x14ac:dyDescent="0.2"/>
  <cols>
    <col min="1" max="1" width="72" bestFit="1" customWidth="1"/>
    <col min="2" max="4" width="6" bestFit="1" customWidth="1"/>
    <col min="5" max="5" width="5" bestFit="1" customWidth="1"/>
    <col min="6" max="6" width="6" bestFit="1" customWidth="1"/>
    <col min="7" max="7" width="7" bestFit="1" customWidth="1"/>
    <col min="8" max="8" width="6" bestFit="1" customWidth="1"/>
    <col min="9" max="11" width="6.5703125" bestFit="1" customWidth="1"/>
    <col min="12" max="12" width="5.5703125" bestFit="1" customWidth="1"/>
    <col min="13" max="13" width="6.5703125" bestFit="1" customWidth="1"/>
    <col min="14" max="14" width="7.5703125" bestFit="1" customWidth="1"/>
    <col min="15" max="15" width="6.5703125" bestFit="1" customWidth="1"/>
    <col min="16" max="18" width="8.85546875" bestFit="1" customWidth="1"/>
    <col min="19" max="19" width="7.85546875" bestFit="1" customWidth="1"/>
    <col min="20" max="20" width="9.85546875" bestFit="1" customWidth="1"/>
    <col min="21" max="22" width="8.85546875" bestFit="1" customWidth="1"/>
  </cols>
  <sheetData>
    <row r="1" spans="1:22" x14ac:dyDescent="0.2">
      <c r="A1" s="7"/>
      <c r="B1" s="25">
        <v>2022</v>
      </c>
      <c r="C1" s="25"/>
      <c r="D1" s="25"/>
      <c r="E1" s="25"/>
      <c r="F1" s="25"/>
      <c r="G1" s="25"/>
      <c r="H1" s="25"/>
      <c r="I1" s="26">
        <v>2021</v>
      </c>
      <c r="J1" s="26"/>
      <c r="K1" s="26"/>
      <c r="L1" s="26"/>
      <c r="M1" s="26"/>
      <c r="N1" s="26"/>
      <c r="O1" s="26"/>
      <c r="P1" s="27" t="s">
        <v>52</v>
      </c>
      <c r="Q1" s="28"/>
      <c r="R1" s="28"/>
      <c r="S1" s="28"/>
      <c r="T1" s="28"/>
      <c r="U1" s="28"/>
    </row>
    <row r="2" spans="1:22" s="8" customFormat="1" ht="123.75" customHeight="1" x14ac:dyDescent="0.2">
      <c r="A2" s="8" t="s">
        <v>51</v>
      </c>
      <c r="B2" s="9" t="s">
        <v>50</v>
      </c>
      <c r="C2" s="10" t="s">
        <v>49</v>
      </c>
      <c r="D2" s="11" t="s">
        <v>48</v>
      </c>
      <c r="E2" s="9" t="s">
        <v>47</v>
      </c>
      <c r="F2" s="9" t="s">
        <v>46</v>
      </c>
      <c r="G2" s="12" t="s">
        <v>45</v>
      </c>
      <c r="H2" s="10" t="s">
        <v>44</v>
      </c>
      <c r="I2" s="13" t="s">
        <v>50</v>
      </c>
      <c r="J2" s="14" t="s">
        <v>49</v>
      </c>
      <c r="K2" s="14" t="s">
        <v>48</v>
      </c>
      <c r="L2" s="13" t="s">
        <v>47</v>
      </c>
      <c r="M2" s="13" t="s">
        <v>46</v>
      </c>
      <c r="N2" s="14" t="s">
        <v>45</v>
      </c>
      <c r="O2" s="14" t="s">
        <v>53</v>
      </c>
      <c r="P2" s="8" t="s">
        <v>50</v>
      </c>
      <c r="Q2" s="15" t="s">
        <v>49</v>
      </c>
      <c r="R2" s="16" t="s">
        <v>48</v>
      </c>
      <c r="S2" s="8" t="s">
        <v>47</v>
      </c>
      <c r="T2" s="8" t="s">
        <v>46</v>
      </c>
      <c r="U2" s="17" t="s">
        <v>45</v>
      </c>
      <c r="V2" s="15" t="s">
        <v>44</v>
      </c>
    </row>
    <row r="3" spans="1:22" x14ac:dyDescent="0.2">
      <c r="A3" t="s">
        <v>43</v>
      </c>
      <c r="B3" s="18">
        <v>3250</v>
      </c>
      <c r="C3" s="18">
        <v>110</v>
      </c>
      <c r="D3" s="18">
        <f t="shared" ref="D3:D46" si="0">B3+C3</f>
        <v>3360</v>
      </c>
      <c r="E3" s="19">
        <v>81</v>
      </c>
      <c r="F3" s="18">
        <v>1354</v>
      </c>
      <c r="G3" s="18">
        <f t="shared" ref="G3:G46" si="1">D3+F3</f>
        <v>4714</v>
      </c>
      <c r="H3" s="20"/>
      <c r="I3" s="21">
        <v>3727</v>
      </c>
      <c r="J3" s="21">
        <v>83</v>
      </c>
      <c r="K3" s="21">
        <f>I3+J3</f>
        <v>3810</v>
      </c>
      <c r="L3" s="21">
        <v>204</v>
      </c>
      <c r="M3" s="21">
        <v>766</v>
      </c>
      <c r="N3" s="21">
        <f>K3+M3</f>
        <v>4576</v>
      </c>
      <c r="O3" s="21">
        <v>1160</v>
      </c>
      <c r="P3" s="22">
        <f>(B3-I3)/I3</f>
        <v>-0.12798497451033003</v>
      </c>
      <c r="Q3" s="22">
        <f t="shared" ref="Q3:V3" si="2">(C3-J3)/J3</f>
        <v>0.3253012048192771</v>
      </c>
      <c r="R3" s="22">
        <f t="shared" si="2"/>
        <v>-0.11811023622047244</v>
      </c>
      <c r="S3" s="22">
        <f t="shared" si="2"/>
        <v>-0.6029411764705882</v>
      </c>
      <c r="T3" s="22">
        <f t="shared" si="2"/>
        <v>0.76762402088772841</v>
      </c>
      <c r="U3" s="22">
        <f t="shared" si="2"/>
        <v>3.0157342657342656E-2</v>
      </c>
      <c r="V3" s="22">
        <f t="shared" si="2"/>
        <v>-1</v>
      </c>
    </row>
    <row r="4" spans="1:22" x14ac:dyDescent="0.2">
      <c r="A4" t="s">
        <v>42</v>
      </c>
      <c r="B4" s="18">
        <v>3234</v>
      </c>
      <c r="C4" s="18">
        <v>17</v>
      </c>
      <c r="D4" s="18">
        <f t="shared" si="0"/>
        <v>3251</v>
      </c>
      <c r="E4" s="19">
        <v>102</v>
      </c>
      <c r="F4" s="18">
        <v>2172</v>
      </c>
      <c r="G4" s="18">
        <f t="shared" si="1"/>
        <v>5423</v>
      </c>
      <c r="H4" s="20"/>
      <c r="I4" s="21">
        <v>3449</v>
      </c>
      <c r="J4" s="21">
        <v>29</v>
      </c>
      <c r="K4" s="21">
        <f>I4+J4</f>
        <v>3478</v>
      </c>
      <c r="L4" s="21">
        <v>204</v>
      </c>
      <c r="M4" s="21">
        <v>2442</v>
      </c>
      <c r="N4" s="21">
        <f>K4+M4</f>
        <v>5920</v>
      </c>
      <c r="O4" s="21"/>
      <c r="P4" s="22">
        <f t="shared" ref="P4:P46" si="3">(B4-I4)/I4</f>
        <v>-6.2336909249057701E-2</v>
      </c>
      <c r="Q4" s="22">
        <f t="shared" ref="Q4:Q46" si="4">(C4-J4)/J4</f>
        <v>-0.41379310344827586</v>
      </c>
      <c r="R4" s="22">
        <f t="shared" ref="R4:R46" si="5">(D4-K4)/K4</f>
        <v>-6.5267395054629099E-2</v>
      </c>
      <c r="S4" s="22">
        <f t="shared" ref="S4:S46" si="6">(E4-L4)/L4</f>
        <v>-0.5</v>
      </c>
      <c r="T4" s="22">
        <f t="shared" ref="T4:T46" si="7">(F4-M4)/M4</f>
        <v>-0.11056511056511056</v>
      </c>
      <c r="U4" s="22">
        <f t="shared" ref="U4:U46" si="8">(G4-N4)/N4</f>
        <v>-8.3952702702702706E-2</v>
      </c>
      <c r="V4" s="22"/>
    </row>
    <row r="5" spans="1:22" x14ac:dyDescent="0.2">
      <c r="A5" t="s">
        <v>41</v>
      </c>
      <c r="B5" s="18">
        <v>11303</v>
      </c>
      <c r="C5" s="18">
        <v>86</v>
      </c>
      <c r="D5" s="18">
        <f t="shared" si="0"/>
        <v>11389</v>
      </c>
      <c r="E5" s="19">
        <v>285</v>
      </c>
      <c r="F5" s="18">
        <v>5621</v>
      </c>
      <c r="G5" s="18">
        <f t="shared" si="1"/>
        <v>17010</v>
      </c>
      <c r="H5" s="18">
        <v>174</v>
      </c>
      <c r="I5" s="21">
        <v>20554</v>
      </c>
      <c r="J5" s="21">
        <v>65</v>
      </c>
      <c r="K5" s="21">
        <f>I5+J5</f>
        <v>20619</v>
      </c>
      <c r="L5" s="21">
        <v>936</v>
      </c>
      <c r="M5" s="21">
        <v>12928</v>
      </c>
      <c r="N5" s="21">
        <f>K5+M5</f>
        <v>33547</v>
      </c>
      <c r="O5" s="21">
        <v>134</v>
      </c>
      <c r="P5" s="22">
        <f t="shared" si="3"/>
        <v>-0.45008270896175928</v>
      </c>
      <c r="Q5" s="22">
        <f t="shared" si="4"/>
        <v>0.32307692307692309</v>
      </c>
      <c r="R5" s="22">
        <f t="shared" si="5"/>
        <v>-0.44764537562442408</v>
      </c>
      <c r="S5" s="22">
        <f t="shared" si="6"/>
        <v>-0.69551282051282048</v>
      </c>
      <c r="T5" s="22">
        <f t="shared" si="7"/>
        <v>-0.56520730198019797</v>
      </c>
      <c r="U5" s="22">
        <f t="shared" si="8"/>
        <v>-0.49295018928667245</v>
      </c>
      <c r="V5" s="22">
        <f t="shared" ref="V4:V46" si="9">(H5-O5)/O5</f>
        <v>0.29850746268656714</v>
      </c>
    </row>
    <row r="6" spans="1:22" x14ac:dyDescent="0.2">
      <c r="A6" t="s">
        <v>40</v>
      </c>
      <c r="B6" s="18">
        <v>7434</v>
      </c>
      <c r="C6" s="18">
        <v>960</v>
      </c>
      <c r="D6" s="18">
        <f t="shared" si="0"/>
        <v>8394</v>
      </c>
      <c r="E6" s="19">
        <v>234</v>
      </c>
      <c r="F6" s="18">
        <v>3848</v>
      </c>
      <c r="G6" s="18">
        <f t="shared" si="1"/>
        <v>12242</v>
      </c>
      <c r="H6" s="18">
        <v>323</v>
      </c>
      <c r="I6" s="21">
        <v>7479</v>
      </c>
      <c r="J6" s="21">
        <v>661</v>
      </c>
      <c r="K6" s="21">
        <f>I6+J6</f>
        <v>8140</v>
      </c>
      <c r="L6" s="21">
        <v>315</v>
      </c>
      <c r="M6" s="21">
        <v>4303</v>
      </c>
      <c r="N6" s="21">
        <f>K6+M6</f>
        <v>12443</v>
      </c>
      <c r="O6" s="21">
        <v>288</v>
      </c>
      <c r="P6" s="22">
        <f t="shared" si="3"/>
        <v>-6.0168471720818293E-3</v>
      </c>
      <c r="Q6" s="22">
        <f t="shared" si="4"/>
        <v>0.45234493192133129</v>
      </c>
      <c r="R6" s="22">
        <f t="shared" si="5"/>
        <v>3.1203931203931203E-2</v>
      </c>
      <c r="S6" s="22">
        <f t="shared" si="6"/>
        <v>-0.25714285714285712</v>
      </c>
      <c r="T6" s="22">
        <f t="shared" si="7"/>
        <v>-0.10574018126888217</v>
      </c>
      <c r="U6" s="22">
        <f t="shared" si="8"/>
        <v>-1.6153660692758982E-2</v>
      </c>
      <c r="V6" s="22">
        <f t="shared" si="9"/>
        <v>0.12152777777777778</v>
      </c>
    </row>
    <row r="7" spans="1:22" x14ac:dyDescent="0.2">
      <c r="A7" t="s">
        <v>39</v>
      </c>
      <c r="B7" s="18">
        <v>4044</v>
      </c>
      <c r="C7" s="18">
        <v>21</v>
      </c>
      <c r="D7" s="18">
        <f t="shared" si="0"/>
        <v>4065</v>
      </c>
      <c r="E7" s="19">
        <v>39</v>
      </c>
      <c r="F7" s="18">
        <v>2439</v>
      </c>
      <c r="G7" s="18">
        <f t="shared" si="1"/>
        <v>6504</v>
      </c>
      <c r="H7" s="18"/>
      <c r="I7" s="21">
        <v>2885</v>
      </c>
      <c r="J7" s="21">
        <v>15</v>
      </c>
      <c r="K7" s="21">
        <f>I7+J7</f>
        <v>2900</v>
      </c>
      <c r="L7" s="21">
        <v>68</v>
      </c>
      <c r="M7" s="21">
        <v>1831</v>
      </c>
      <c r="N7" s="21">
        <f>K7+M7</f>
        <v>4731</v>
      </c>
      <c r="O7" s="21"/>
      <c r="P7" s="22">
        <f t="shared" si="3"/>
        <v>0.40173310225303294</v>
      </c>
      <c r="Q7" s="22">
        <f t="shared" si="4"/>
        <v>0.4</v>
      </c>
      <c r="R7" s="22">
        <f t="shared" si="5"/>
        <v>0.40172413793103451</v>
      </c>
      <c r="S7" s="22">
        <f t="shared" si="6"/>
        <v>-0.4264705882352941</v>
      </c>
      <c r="T7" s="22">
        <f t="shared" si="7"/>
        <v>0.3320589841616603</v>
      </c>
      <c r="U7" s="22">
        <f t="shared" si="8"/>
        <v>0.37476220672162336</v>
      </c>
      <c r="V7" s="22"/>
    </row>
    <row r="8" spans="1:22" x14ac:dyDescent="0.2">
      <c r="A8" t="s">
        <v>38</v>
      </c>
      <c r="B8" s="18">
        <v>234</v>
      </c>
      <c r="C8" s="18">
        <v>1</v>
      </c>
      <c r="D8" s="18">
        <f t="shared" si="0"/>
        <v>235</v>
      </c>
      <c r="E8" s="19">
        <v>5</v>
      </c>
      <c r="F8" s="18">
        <v>65</v>
      </c>
      <c r="G8" s="18">
        <f t="shared" si="1"/>
        <v>300</v>
      </c>
      <c r="H8" s="18">
        <v>235</v>
      </c>
      <c r="I8" s="21"/>
      <c r="J8" s="21"/>
      <c r="K8" s="21"/>
      <c r="L8" s="21"/>
      <c r="M8" s="21"/>
      <c r="N8" s="21"/>
      <c r="O8" s="21"/>
      <c r="P8" s="22"/>
      <c r="Q8" s="22"/>
      <c r="R8" s="22"/>
      <c r="S8" s="22"/>
      <c r="T8" s="22"/>
      <c r="U8" s="22"/>
      <c r="V8" s="22"/>
    </row>
    <row r="9" spans="1:22" x14ac:dyDescent="0.2">
      <c r="A9" t="s">
        <v>37</v>
      </c>
      <c r="B9" s="18">
        <v>10402</v>
      </c>
      <c r="C9" s="18">
        <v>7</v>
      </c>
      <c r="D9" s="18">
        <f t="shared" si="0"/>
        <v>10409</v>
      </c>
      <c r="E9" s="19">
        <v>261</v>
      </c>
      <c r="F9" s="18">
        <v>4968</v>
      </c>
      <c r="G9" s="18">
        <f t="shared" si="1"/>
        <v>15377</v>
      </c>
      <c r="H9" s="18">
        <v>21</v>
      </c>
      <c r="I9" s="21">
        <v>8923</v>
      </c>
      <c r="J9" s="21">
        <v>6</v>
      </c>
      <c r="K9" s="21">
        <f t="shared" ref="K9:K45" si="10">I9+J9</f>
        <v>8929</v>
      </c>
      <c r="L9" s="21">
        <v>325</v>
      </c>
      <c r="M9" s="21">
        <v>4308</v>
      </c>
      <c r="N9" s="21">
        <f t="shared" ref="N9:N45" si="11">K9+M9</f>
        <v>13237</v>
      </c>
      <c r="O9" s="21">
        <v>23</v>
      </c>
      <c r="P9" s="22">
        <f t="shared" si="3"/>
        <v>0.16575142889162839</v>
      </c>
      <c r="Q9" s="22">
        <f t="shared" si="4"/>
        <v>0.16666666666666666</v>
      </c>
      <c r="R9" s="22">
        <f t="shared" si="5"/>
        <v>0.16575204390189271</v>
      </c>
      <c r="S9" s="22">
        <f t="shared" si="6"/>
        <v>-0.19692307692307692</v>
      </c>
      <c r="T9" s="22">
        <f t="shared" si="7"/>
        <v>0.15320334261838439</v>
      </c>
      <c r="U9" s="22">
        <f t="shared" si="8"/>
        <v>0.16166805167333989</v>
      </c>
      <c r="V9" s="22">
        <f t="shared" si="9"/>
        <v>-8.6956521739130432E-2</v>
      </c>
    </row>
    <row r="10" spans="1:22" x14ac:dyDescent="0.2">
      <c r="A10" t="s">
        <v>36</v>
      </c>
      <c r="B10" s="18">
        <v>15</v>
      </c>
      <c r="C10" s="18"/>
      <c r="D10" s="18">
        <f t="shared" si="0"/>
        <v>15</v>
      </c>
      <c r="E10" s="19">
        <v>1</v>
      </c>
      <c r="F10" s="18">
        <v>6</v>
      </c>
      <c r="G10" s="18">
        <f t="shared" si="1"/>
        <v>21</v>
      </c>
      <c r="H10" s="18"/>
      <c r="I10" s="21">
        <v>476</v>
      </c>
      <c r="J10" s="21">
        <v>0</v>
      </c>
      <c r="K10" s="21">
        <f t="shared" si="10"/>
        <v>476</v>
      </c>
      <c r="L10" s="21">
        <v>9</v>
      </c>
      <c r="M10" s="21">
        <v>192</v>
      </c>
      <c r="N10" s="21">
        <f t="shared" si="11"/>
        <v>668</v>
      </c>
      <c r="O10" s="21">
        <v>3</v>
      </c>
      <c r="P10" s="22">
        <f t="shared" si="3"/>
        <v>-0.96848739495798319</v>
      </c>
      <c r="Q10" s="22"/>
      <c r="R10" s="22">
        <f t="shared" si="5"/>
        <v>-0.96848739495798319</v>
      </c>
      <c r="S10" s="22">
        <f t="shared" si="6"/>
        <v>-0.88888888888888884</v>
      </c>
      <c r="T10" s="22">
        <f t="shared" si="7"/>
        <v>-0.96875</v>
      </c>
      <c r="U10" s="22">
        <f t="shared" si="8"/>
        <v>-0.96856287425149701</v>
      </c>
      <c r="V10" s="22">
        <f t="shared" si="9"/>
        <v>-1</v>
      </c>
    </row>
    <row r="11" spans="1:22" x14ac:dyDescent="0.2">
      <c r="A11" t="s">
        <v>35</v>
      </c>
      <c r="B11" s="18">
        <v>14421</v>
      </c>
      <c r="C11" s="18">
        <v>30</v>
      </c>
      <c r="D11" s="18">
        <f t="shared" si="0"/>
        <v>14451</v>
      </c>
      <c r="E11" s="19">
        <v>343</v>
      </c>
      <c r="F11" s="18">
        <v>7100</v>
      </c>
      <c r="G11" s="18">
        <f t="shared" si="1"/>
        <v>21551</v>
      </c>
      <c r="H11" s="18"/>
      <c r="I11" s="21">
        <v>12779</v>
      </c>
      <c r="J11" s="21">
        <v>11</v>
      </c>
      <c r="K11" s="21">
        <f t="shared" si="10"/>
        <v>12790</v>
      </c>
      <c r="L11" s="21">
        <v>528</v>
      </c>
      <c r="M11" s="21">
        <v>7913</v>
      </c>
      <c r="N11" s="21">
        <f t="shared" si="11"/>
        <v>20703</v>
      </c>
      <c r="O11" s="21"/>
      <c r="P11" s="22">
        <f t="shared" si="3"/>
        <v>0.12849205728147742</v>
      </c>
      <c r="Q11" s="22">
        <f t="shared" si="4"/>
        <v>1.7272727272727273</v>
      </c>
      <c r="R11" s="22">
        <f t="shared" si="5"/>
        <v>0.12986708365910868</v>
      </c>
      <c r="S11" s="22">
        <f t="shared" si="6"/>
        <v>-0.3503787878787879</v>
      </c>
      <c r="T11" s="22">
        <f t="shared" si="7"/>
        <v>-0.10274232276001516</v>
      </c>
      <c r="U11" s="22">
        <f t="shared" si="8"/>
        <v>4.0960247307153551E-2</v>
      </c>
      <c r="V11" s="22"/>
    </row>
    <row r="12" spans="1:22" x14ac:dyDescent="0.2">
      <c r="A12" t="s">
        <v>34</v>
      </c>
      <c r="B12" s="18">
        <v>3220</v>
      </c>
      <c r="C12" s="18">
        <v>125</v>
      </c>
      <c r="D12" s="18">
        <f t="shared" si="0"/>
        <v>3345</v>
      </c>
      <c r="E12" s="19">
        <v>11</v>
      </c>
      <c r="F12" s="18">
        <v>2173</v>
      </c>
      <c r="G12" s="18">
        <f t="shared" si="1"/>
        <v>5518</v>
      </c>
      <c r="H12" s="18"/>
      <c r="I12" s="21">
        <v>2316</v>
      </c>
      <c r="J12" s="21">
        <v>44</v>
      </c>
      <c r="K12" s="21">
        <f t="shared" si="10"/>
        <v>2360</v>
      </c>
      <c r="L12" s="21">
        <v>39</v>
      </c>
      <c r="M12" s="21">
        <v>1977</v>
      </c>
      <c r="N12" s="21">
        <f t="shared" si="11"/>
        <v>4337</v>
      </c>
      <c r="O12" s="21"/>
      <c r="P12" s="22">
        <f t="shared" si="3"/>
        <v>0.39032815198618309</v>
      </c>
      <c r="Q12" s="22">
        <f t="shared" si="4"/>
        <v>1.8409090909090908</v>
      </c>
      <c r="R12" s="22">
        <f t="shared" si="5"/>
        <v>0.4173728813559322</v>
      </c>
      <c r="S12" s="22">
        <f t="shared" si="6"/>
        <v>-0.71794871794871795</v>
      </c>
      <c r="T12" s="22">
        <f t="shared" si="7"/>
        <v>9.9140111279716739E-2</v>
      </c>
      <c r="U12" s="22">
        <f t="shared" si="8"/>
        <v>0.27230804703712241</v>
      </c>
      <c r="V12" s="22"/>
    </row>
    <row r="13" spans="1:22" x14ac:dyDescent="0.2">
      <c r="A13" t="s">
        <v>33</v>
      </c>
      <c r="B13" s="18">
        <v>81672</v>
      </c>
      <c r="C13" s="18">
        <v>13703</v>
      </c>
      <c r="D13" s="18">
        <f t="shared" si="0"/>
        <v>95375</v>
      </c>
      <c r="E13" s="19">
        <v>3839</v>
      </c>
      <c r="F13" s="18">
        <v>41307</v>
      </c>
      <c r="G13" s="18">
        <f t="shared" si="1"/>
        <v>136682</v>
      </c>
      <c r="H13" s="18">
        <v>79371</v>
      </c>
      <c r="I13" s="21">
        <v>85834</v>
      </c>
      <c r="J13" s="21">
        <v>11184</v>
      </c>
      <c r="K13" s="21">
        <f t="shared" si="10"/>
        <v>97018</v>
      </c>
      <c r="L13" s="21">
        <v>5815</v>
      </c>
      <c r="M13" s="21">
        <v>48809</v>
      </c>
      <c r="N13" s="21">
        <f t="shared" si="11"/>
        <v>145827</v>
      </c>
      <c r="O13" s="21">
        <v>68148</v>
      </c>
      <c r="P13" s="22">
        <f t="shared" si="3"/>
        <v>-4.8488943775193978E-2</v>
      </c>
      <c r="Q13" s="22">
        <f t="shared" si="4"/>
        <v>0.22523247496423462</v>
      </c>
      <c r="R13" s="22">
        <f t="shared" si="5"/>
        <v>-1.6935001752252158E-2</v>
      </c>
      <c r="S13" s="22">
        <f t="shared" si="6"/>
        <v>-0.339810834049871</v>
      </c>
      <c r="T13" s="22">
        <f t="shared" si="7"/>
        <v>-0.15370116167100331</v>
      </c>
      <c r="U13" s="22">
        <f t="shared" si="8"/>
        <v>-6.2711294890520963E-2</v>
      </c>
      <c r="V13" s="22">
        <f t="shared" si="9"/>
        <v>0.16468568409931325</v>
      </c>
    </row>
    <row r="14" spans="1:22" x14ac:dyDescent="0.2">
      <c r="A14" t="s">
        <v>32</v>
      </c>
      <c r="B14" s="18">
        <v>8135</v>
      </c>
      <c r="C14" s="18">
        <v>755</v>
      </c>
      <c r="D14" s="18">
        <f t="shared" si="0"/>
        <v>8890</v>
      </c>
      <c r="E14" s="19">
        <v>178</v>
      </c>
      <c r="F14" s="18">
        <v>3183</v>
      </c>
      <c r="G14" s="18">
        <f t="shared" si="1"/>
        <v>12073</v>
      </c>
      <c r="H14" s="18">
        <v>312</v>
      </c>
      <c r="I14" s="21">
        <v>7691</v>
      </c>
      <c r="J14" s="21">
        <v>428</v>
      </c>
      <c r="K14" s="21">
        <f t="shared" si="10"/>
        <v>8119</v>
      </c>
      <c r="L14" s="21">
        <v>299</v>
      </c>
      <c r="M14" s="21">
        <v>3494</v>
      </c>
      <c r="N14" s="21">
        <f t="shared" si="11"/>
        <v>11613</v>
      </c>
      <c r="O14" s="21">
        <v>220</v>
      </c>
      <c r="P14" s="22">
        <f t="shared" si="3"/>
        <v>5.772981406839163E-2</v>
      </c>
      <c r="Q14" s="22">
        <f t="shared" si="4"/>
        <v>0.76401869158878499</v>
      </c>
      <c r="R14" s="22">
        <f t="shared" si="5"/>
        <v>9.4962433797265669E-2</v>
      </c>
      <c r="S14" s="22">
        <f t="shared" si="6"/>
        <v>-0.40468227424749165</v>
      </c>
      <c r="T14" s="22">
        <f t="shared" si="7"/>
        <v>-8.9009730967372636E-2</v>
      </c>
      <c r="U14" s="22">
        <f t="shared" si="8"/>
        <v>3.9610781021269269E-2</v>
      </c>
      <c r="V14" s="22">
        <f t="shared" si="9"/>
        <v>0.41818181818181815</v>
      </c>
    </row>
    <row r="15" spans="1:22" x14ac:dyDescent="0.2">
      <c r="A15" t="s">
        <v>31</v>
      </c>
      <c r="B15" s="18">
        <v>528</v>
      </c>
      <c r="C15" s="18">
        <v>20</v>
      </c>
      <c r="D15" s="18">
        <f t="shared" si="0"/>
        <v>548</v>
      </c>
      <c r="E15" s="19">
        <v>4</v>
      </c>
      <c r="F15" s="18">
        <v>305</v>
      </c>
      <c r="G15" s="18">
        <f t="shared" si="1"/>
        <v>853</v>
      </c>
      <c r="H15" s="18">
        <v>3</v>
      </c>
      <c r="I15" s="21">
        <v>201</v>
      </c>
      <c r="J15" s="21">
        <v>7</v>
      </c>
      <c r="K15" s="21">
        <f t="shared" si="10"/>
        <v>208</v>
      </c>
      <c r="L15" s="21">
        <v>9</v>
      </c>
      <c r="M15" s="21">
        <v>283</v>
      </c>
      <c r="N15" s="21">
        <f t="shared" si="11"/>
        <v>491</v>
      </c>
      <c r="O15" s="21"/>
      <c r="P15" s="22">
        <f t="shared" si="3"/>
        <v>1.6268656716417911</v>
      </c>
      <c r="Q15" s="22">
        <f t="shared" si="4"/>
        <v>1.8571428571428572</v>
      </c>
      <c r="R15" s="22">
        <f t="shared" si="5"/>
        <v>1.6346153846153846</v>
      </c>
      <c r="S15" s="22">
        <f t="shared" si="6"/>
        <v>-0.55555555555555558</v>
      </c>
      <c r="T15" s="22">
        <f t="shared" si="7"/>
        <v>7.7738515901060068E-2</v>
      </c>
      <c r="U15" s="22">
        <f t="shared" si="8"/>
        <v>0.7372708757637475</v>
      </c>
      <c r="V15" s="22"/>
    </row>
    <row r="16" spans="1:22" x14ac:dyDescent="0.2">
      <c r="A16" t="s">
        <v>30</v>
      </c>
      <c r="B16" s="18">
        <v>179</v>
      </c>
      <c r="C16" s="18"/>
      <c r="D16" s="18">
        <f t="shared" si="0"/>
        <v>179</v>
      </c>
      <c r="E16" s="19"/>
      <c r="F16" s="18">
        <v>56</v>
      </c>
      <c r="G16" s="18">
        <f t="shared" si="1"/>
        <v>235</v>
      </c>
      <c r="H16" s="18"/>
      <c r="I16" s="21">
        <v>168</v>
      </c>
      <c r="J16" s="21">
        <v>0</v>
      </c>
      <c r="K16" s="21">
        <f t="shared" si="10"/>
        <v>168</v>
      </c>
      <c r="L16" s="21"/>
      <c r="M16" s="21">
        <v>91</v>
      </c>
      <c r="N16" s="21">
        <f t="shared" si="11"/>
        <v>259</v>
      </c>
      <c r="O16" s="21"/>
      <c r="P16" s="22">
        <f t="shared" si="3"/>
        <v>6.5476190476190479E-2</v>
      </c>
      <c r="Q16" s="22"/>
      <c r="R16" s="22">
        <f t="shared" si="5"/>
        <v>6.5476190476190479E-2</v>
      </c>
      <c r="S16" s="22"/>
      <c r="T16" s="22">
        <f t="shared" si="7"/>
        <v>-0.38461538461538464</v>
      </c>
      <c r="U16" s="22">
        <f t="shared" si="8"/>
        <v>-9.2664092664092659E-2</v>
      </c>
      <c r="V16" s="22"/>
    </row>
    <row r="17" spans="1:22" x14ac:dyDescent="0.2">
      <c r="A17" t="s">
        <v>29</v>
      </c>
      <c r="B17" s="18">
        <v>203</v>
      </c>
      <c r="C17" s="18"/>
      <c r="D17" s="18">
        <f t="shared" si="0"/>
        <v>203</v>
      </c>
      <c r="E17" s="19">
        <v>6</v>
      </c>
      <c r="F17" s="18">
        <v>107</v>
      </c>
      <c r="G17" s="18">
        <f t="shared" si="1"/>
        <v>310</v>
      </c>
      <c r="H17" s="18">
        <v>5</v>
      </c>
      <c r="I17" s="21">
        <v>220</v>
      </c>
      <c r="J17" s="21">
        <v>0</v>
      </c>
      <c r="K17" s="21">
        <f t="shared" si="10"/>
        <v>220</v>
      </c>
      <c r="L17" s="21">
        <v>12</v>
      </c>
      <c r="M17" s="21">
        <v>59</v>
      </c>
      <c r="N17" s="21">
        <f t="shared" si="11"/>
        <v>279</v>
      </c>
      <c r="O17" s="21"/>
      <c r="P17" s="22">
        <f t="shared" si="3"/>
        <v>-7.7272727272727271E-2</v>
      </c>
      <c r="Q17" s="22"/>
      <c r="R17" s="22">
        <f t="shared" si="5"/>
        <v>-7.7272727272727271E-2</v>
      </c>
      <c r="S17" s="22">
        <f t="shared" si="6"/>
        <v>-0.5</v>
      </c>
      <c r="T17" s="22">
        <f t="shared" si="7"/>
        <v>0.81355932203389836</v>
      </c>
      <c r="U17" s="22">
        <f t="shared" si="8"/>
        <v>0.1111111111111111</v>
      </c>
      <c r="V17" s="22"/>
    </row>
    <row r="18" spans="1:22" x14ac:dyDescent="0.2">
      <c r="A18" t="s">
        <v>28</v>
      </c>
      <c r="B18" s="18">
        <v>111</v>
      </c>
      <c r="C18" s="18">
        <v>6</v>
      </c>
      <c r="D18" s="18">
        <f t="shared" si="0"/>
        <v>117</v>
      </c>
      <c r="E18" s="19"/>
      <c r="F18" s="18">
        <v>62</v>
      </c>
      <c r="G18" s="18">
        <f t="shared" si="1"/>
        <v>179</v>
      </c>
      <c r="H18" s="18"/>
      <c r="I18" s="21">
        <v>150</v>
      </c>
      <c r="J18" s="21">
        <v>4</v>
      </c>
      <c r="K18" s="21">
        <f t="shared" si="10"/>
        <v>154</v>
      </c>
      <c r="L18" s="21"/>
      <c r="M18" s="21">
        <v>82</v>
      </c>
      <c r="N18" s="21">
        <f t="shared" si="11"/>
        <v>236</v>
      </c>
      <c r="O18" s="21"/>
      <c r="P18" s="22">
        <f t="shared" si="3"/>
        <v>-0.26</v>
      </c>
      <c r="Q18" s="22">
        <f t="shared" si="4"/>
        <v>0.5</v>
      </c>
      <c r="R18" s="22">
        <f t="shared" si="5"/>
        <v>-0.24025974025974026</v>
      </c>
      <c r="S18" s="22"/>
      <c r="T18" s="22">
        <f t="shared" si="7"/>
        <v>-0.24390243902439024</v>
      </c>
      <c r="U18" s="22">
        <f t="shared" si="8"/>
        <v>-0.24152542372881355</v>
      </c>
      <c r="V18" s="22"/>
    </row>
    <row r="19" spans="1:22" x14ac:dyDescent="0.2">
      <c r="A19" t="s">
        <v>27</v>
      </c>
      <c r="B19" s="18">
        <v>1801</v>
      </c>
      <c r="C19" s="18">
        <v>2</v>
      </c>
      <c r="D19" s="18">
        <f t="shared" si="0"/>
        <v>1803</v>
      </c>
      <c r="E19" s="19">
        <v>3</v>
      </c>
      <c r="F19" s="18">
        <v>1837</v>
      </c>
      <c r="G19" s="18">
        <f t="shared" si="1"/>
        <v>3640</v>
      </c>
      <c r="H19" s="18"/>
      <c r="I19" s="21">
        <v>1248</v>
      </c>
      <c r="J19" s="21">
        <v>7</v>
      </c>
      <c r="K19" s="21">
        <f t="shared" si="10"/>
        <v>1255</v>
      </c>
      <c r="L19" s="21">
        <v>5</v>
      </c>
      <c r="M19" s="21">
        <v>1933</v>
      </c>
      <c r="N19" s="21">
        <f t="shared" si="11"/>
        <v>3188</v>
      </c>
      <c r="O19" s="21">
        <v>1</v>
      </c>
      <c r="P19" s="22">
        <f t="shared" si="3"/>
        <v>0.44310897435897434</v>
      </c>
      <c r="Q19" s="22">
        <f t="shared" si="4"/>
        <v>-0.7142857142857143</v>
      </c>
      <c r="R19" s="22">
        <f t="shared" si="5"/>
        <v>0.43665338645418328</v>
      </c>
      <c r="S19" s="22">
        <f t="shared" si="6"/>
        <v>-0.4</v>
      </c>
      <c r="T19" s="22">
        <f t="shared" si="7"/>
        <v>-4.9663735126745989E-2</v>
      </c>
      <c r="U19" s="22">
        <f t="shared" si="8"/>
        <v>0.14178168130489335</v>
      </c>
      <c r="V19" s="22">
        <f t="shared" si="9"/>
        <v>-1</v>
      </c>
    </row>
    <row r="20" spans="1:22" x14ac:dyDescent="0.2">
      <c r="A20" t="s">
        <v>26</v>
      </c>
      <c r="B20" s="18">
        <v>226</v>
      </c>
      <c r="C20" s="18">
        <v>4</v>
      </c>
      <c r="D20" s="18">
        <f t="shared" si="0"/>
        <v>230</v>
      </c>
      <c r="E20" s="19">
        <v>2</v>
      </c>
      <c r="F20" s="18">
        <v>147</v>
      </c>
      <c r="G20" s="18">
        <f t="shared" si="1"/>
        <v>377</v>
      </c>
      <c r="H20" s="18"/>
      <c r="I20" s="21">
        <v>185</v>
      </c>
      <c r="J20" s="21">
        <v>6</v>
      </c>
      <c r="K20" s="21">
        <f t="shared" si="10"/>
        <v>191</v>
      </c>
      <c r="L20" s="21">
        <v>2</v>
      </c>
      <c r="M20" s="21">
        <v>159</v>
      </c>
      <c r="N20" s="21">
        <f t="shared" si="11"/>
        <v>350</v>
      </c>
      <c r="O20" s="21"/>
      <c r="P20" s="22">
        <f t="shared" si="3"/>
        <v>0.22162162162162163</v>
      </c>
      <c r="Q20" s="22">
        <f t="shared" si="4"/>
        <v>-0.33333333333333331</v>
      </c>
      <c r="R20" s="22">
        <f t="shared" si="5"/>
        <v>0.20418848167539266</v>
      </c>
      <c r="S20" s="22">
        <f t="shared" si="6"/>
        <v>0</v>
      </c>
      <c r="T20" s="22">
        <f t="shared" si="7"/>
        <v>-7.5471698113207544E-2</v>
      </c>
      <c r="U20" s="22">
        <f t="shared" si="8"/>
        <v>7.7142857142857138E-2</v>
      </c>
      <c r="V20" s="22"/>
    </row>
    <row r="21" spans="1:22" x14ac:dyDescent="0.2">
      <c r="A21" t="s">
        <v>25</v>
      </c>
      <c r="B21" s="18">
        <v>5109</v>
      </c>
      <c r="C21" s="18">
        <v>180</v>
      </c>
      <c r="D21" s="18">
        <f t="shared" si="0"/>
        <v>5289</v>
      </c>
      <c r="E21" s="19">
        <v>132</v>
      </c>
      <c r="F21" s="18">
        <v>792</v>
      </c>
      <c r="G21" s="18">
        <f t="shared" si="1"/>
        <v>6081</v>
      </c>
      <c r="H21" s="18">
        <v>459</v>
      </c>
      <c r="I21" s="21">
        <v>5014</v>
      </c>
      <c r="J21" s="21">
        <v>160</v>
      </c>
      <c r="K21" s="21">
        <f t="shared" si="10"/>
        <v>5174</v>
      </c>
      <c r="L21" s="21">
        <v>218</v>
      </c>
      <c r="M21" s="21">
        <v>1604</v>
      </c>
      <c r="N21" s="21">
        <f t="shared" si="11"/>
        <v>6778</v>
      </c>
      <c r="O21" s="21">
        <v>268</v>
      </c>
      <c r="P21" s="22">
        <f t="shared" si="3"/>
        <v>1.8946948544076584E-2</v>
      </c>
      <c r="Q21" s="22">
        <f t="shared" si="4"/>
        <v>0.125</v>
      </c>
      <c r="R21" s="22">
        <f t="shared" si="5"/>
        <v>2.2226517201391575E-2</v>
      </c>
      <c r="S21" s="22">
        <f t="shared" si="6"/>
        <v>-0.39449541284403672</v>
      </c>
      <c r="T21" s="22">
        <f t="shared" si="7"/>
        <v>-0.50623441396508728</v>
      </c>
      <c r="U21" s="22">
        <f t="shared" si="8"/>
        <v>-0.10283269401003246</v>
      </c>
      <c r="V21" s="22">
        <f t="shared" si="9"/>
        <v>0.71268656716417911</v>
      </c>
    </row>
    <row r="22" spans="1:22" x14ac:dyDescent="0.2">
      <c r="A22" t="s">
        <v>24</v>
      </c>
      <c r="B22" s="18">
        <v>24</v>
      </c>
      <c r="C22" s="18"/>
      <c r="D22" s="18">
        <f t="shared" si="0"/>
        <v>24</v>
      </c>
      <c r="E22" s="19">
        <v>1</v>
      </c>
      <c r="F22" s="18">
        <v>9</v>
      </c>
      <c r="G22" s="18">
        <f t="shared" si="1"/>
        <v>33</v>
      </c>
      <c r="H22" s="18">
        <v>25</v>
      </c>
      <c r="I22" s="21">
        <v>10</v>
      </c>
      <c r="J22" s="21">
        <v>0</v>
      </c>
      <c r="K22" s="21">
        <f t="shared" si="10"/>
        <v>10</v>
      </c>
      <c r="L22" s="21"/>
      <c r="M22" s="21">
        <v>7</v>
      </c>
      <c r="N22" s="21">
        <f t="shared" si="11"/>
        <v>17</v>
      </c>
      <c r="O22" s="21"/>
      <c r="P22" s="22">
        <f t="shared" si="3"/>
        <v>1.4</v>
      </c>
      <c r="Q22" s="22"/>
      <c r="R22" s="22">
        <f t="shared" si="5"/>
        <v>1.4</v>
      </c>
      <c r="S22" s="22"/>
      <c r="T22" s="22">
        <f t="shared" si="7"/>
        <v>0.2857142857142857</v>
      </c>
      <c r="U22" s="22">
        <f t="shared" si="8"/>
        <v>0.94117647058823528</v>
      </c>
      <c r="V22" s="22"/>
    </row>
    <row r="23" spans="1:22" x14ac:dyDescent="0.2">
      <c r="A23" t="s">
        <v>23</v>
      </c>
      <c r="B23" s="18">
        <v>4650</v>
      </c>
      <c r="C23" s="18">
        <v>200</v>
      </c>
      <c r="D23" s="18">
        <f t="shared" si="0"/>
        <v>4850</v>
      </c>
      <c r="E23" s="19">
        <v>69</v>
      </c>
      <c r="F23" s="18">
        <v>2612</v>
      </c>
      <c r="G23" s="18">
        <f t="shared" si="1"/>
        <v>7462</v>
      </c>
      <c r="H23" s="18">
        <v>2</v>
      </c>
      <c r="I23" s="21">
        <v>4001</v>
      </c>
      <c r="J23" s="21">
        <v>195</v>
      </c>
      <c r="K23" s="21">
        <f t="shared" si="10"/>
        <v>4196</v>
      </c>
      <c r="L23" s="21">
        <v>104</v>
      </c>
      <c r="M23" s="21">
        <v>2371</v>
      </c>
      <c r="N23" s="21">
        <f t="shared" si="11"/>
        <v>6567</v>
      </c>
      <c r="O23" s="21"/>
      <c r="P23" s="22">
        <f t="shared" si="3"/>
        <v>0.16220944763809048</v>
      </c>
      <c r="Q23" s="22">
        <f t="shared" si="4"/>
        <v>2.564102564102564E-2</v>
      </c>
      <c r="R23" s="22">
        <f t="shared" si="5"/>
        <v>0.15586272640610105</v>
      </c>
      <c r="S23" s="22">
        <f t="shared" si="6"/>
        <v>-0.33653846153846156</v>
      </c>
      <c r="T23" s="22">
        <f t="shared" si="7"/>
        <v>0.10164487557992408</v>
      </c>
      <c r="U23" s="22">
        <f t="shared" si="8"/>
        <v>0.13628749809654334</v>
      </c>
      <c r="V23" s="22"/>
    </row>
    <row r="24" spans="1:22" x14ac:dyDescent="0.2">
      <c r="A24" t="s">
        <v>22</v>
      </c>
      <c r="B24" s="18">
        <v>2443</v>
      </c>
      <c r="C24" s="18">
        <v>28</v>
      </c>
      <c r="D24" s="18">
        <f t="shared" si="0"/>
        <v>2471</v>
      </c>
      <c r="E24" s="19">
        <v>31</v>
      </c>
      <c r="F24" s="18">
        <v>1328</v>
      </c>
      <c r="G24" s="18">
        <f t="shared" si="1"/>
        <v>3799</v>
      </c>
      <c r="H24" s="18">
        <v>12</v>
      </c>
      <c r="I24" s="21">
        <v>1816</v>
      </c>
      <c r="J24" s="21">
        <v>22</v>
      </c>
      <c r="K24" s="21">
        <f t="shared" si="10"/>
        <v>1838</v>
      </c>
      <c r="L24" s="21">
        <v>49</v>
      </c>
      <c r="M24" s="21">
        <v>1126</v>
      </c>
      <c r="N24" s="21">
        <f t="shared" si="11"/>
        <v>2964</v>
      </c>
      <c r="O24" s="21">
        <v>11</v>
      </c>
      <c r="P24" s="22">
        <f t="shared" si="3"/>
        <v>0.34526431718061673</v>
      </c>
      <c r="Q24" s="22">
        <f t="shared" si="4"/>
        <v>0.27272727272727271</v>
      </c>
      <c r="R24" s="22">
        <f t="shared" si="5"/>
        <v>0.3443960826985854</v>
      </c>
      <c r="S24" s="22">
        <f t="shared" si="6"/>
        <v>-0.36734693877551022</v>
      </c>
      <c r="T24" s="22">
        <f t="shared" si="7"/>
        <v>0.17939609236234458</v>
      </c>
      <c r="U24" s="22">
        <f t="shared" si="8"/>
        <v>0.28171390013495279</v>
      </c>
      <c r="V24" s="22">
        <f t="shared" si="9"/>
        <v>9.0909090909090912E-2</v>
      </c>
    </row>
    <row r="25" spans="1:22" x14ac:dyDescent="0.2">
      <c r="A25" t="s">
        <v>21</v>
      </c>
      <c r="B25" s="18">
        <v>2</v>
      </c>
      <c r="C25" s="18"/>
      <c r="D25" s="18">
        <f t="shared" si="0"/>
        <v>2</v>
      </c>
      <c r="E25" s="19"/>
      <c r="F25" s="18">
        <v>1</v>
      </c>
      <c r="G25" s="18">
        <f t="shared" si="1"/>
        <v>3</v>
      </c>
      <c r="H25" s="18">
        <v>4</v>
      </c>
      <c r="I25" s="21"/>
      <c r="J25" s="21"/>
      <c r="K25" s="21"/>
      <c r="L25" s="21"/>
      <c r="M25" s="21"/>
      <c r="N25" s="21"/>
      <c r="O25" s="21"/>
      <c r="P25" s="22"/>
      <c r="Q25" s="22"/>
      <c r="R25" s="22"/>
      <c r="S25" s="22"/>
      <c r="T25" s="22"/>
      <c r="U25" s="22"/>
      <c r="V25" s="22"/>
    </row>
    <row r="26" spans="1:22" x14ac:dyDescent="0.2">
      <c r="A26" t="s">
        <v>20</v>
      </c>
      <c r="B26" s="18">
        <v>291</v>
      </c>
      <c r="C26" s="18"/>
      <c r="D26" s="18">
        <f t="shared" si="0"/>
        <v>291</v>
      </c>
      <c r="E26" s="19">
        <v>1</v>
      </c>
      <c r="F26" s="18">
        <v>181</v>
      </c>
      <c r="G26" s="18">
        <f t="shared" si="1"/>
        <v>472</v>
      </c>
      <c r="H26" s="18">
        <v>15</v>
      </c>
      <c r="I26" s="21">
        <v>144</v>
      </c>
      <c r="J26" s="21">
        <v>0</v>
      </c>
      <c r="K26" s="21">
        <f t="shared" si="10"/>
        <v>144</v>
      </c>
      <c r="L26" s="21">
        <v>3</v>
      </c>
      <c r="M26" s="21">
        <v>122</v>
      </c>
      <c r="N26" s="21">
        <f t="shared" si="11"/>
        <v>266</v>
      </c>
      <c r="O26" s="21">
        <v>12</v>
      </c>
      <c r="P26" s="22">
        <f t="shared" si="3"/>
        <v>1.0208333333333333</v>
      </c>
      <c r="Q26" s="22"/>
      <c r="R26" s="22">
        <f t="shared" si="5"/>
        <v>1.0208333333333333</v>
      </c>
      <c r="S26" s="22">
        <f t="shared" si="6"/>
        <v>-0.66666666666666663</v>
      </c>
      <c r="T26" s="22">
        <f t="shared" si="7"/>
        <v>0.48360655737704916</v>
      </c>
      <c r="U26" s="22">
        <f t="shared" si="8"/>
        <v>0.77443609022556392</v>
      </c>
      <c r="V26" s="22">
        <f t="shared" si="9"/>
        <v>0.25</v>
      </c>
    </row>
    <row r="27" spans="1:22" x14ac:dyDescent="0.2">
      <c r="A27" t="s">
        <v>19</v>
      </c>
      <c r="B27" s="18">
        <v>153</v>
      </c>
      <c r="C27" s="18"/>
      <c r="D27" s="18">
        <f t="shared" si="0"/>
        <v>153</v>
      </c>
      <c r="E27" s="19"/>
      <c r="F27" s="18">
        <v>50</v>
      </c>
      <c r="G27" s="18">
        <f t="shared" si="1"/>
        <v>203</v>
      </c>
      <c r="H27" s="18"/>
      <c r="I27" s="21">
        <v>31</v>
      </c>
      <c r="J27" s="21">
        <v>0</v>
      </c>
      <c r="K27" s="21">
        <f t="shared" si="10"/>
        <v>31</v>
      </c>
      <c r="L27" s="21"/>
      <c r="M27" s="21">
        <v>9</v>
      </c>
      <c r="N27" s="21">
        <f t="shared" si="11"/>
        <v>40</v>
      </c>
      <c r="O27" s="21"/>
      <c r="P27" s="22">
        <f t="shared" si="3"/>
        <v>3.935483870967742</v>
      </c>
      <c r="Q27" s="22"/>
      <c r="R27" s="22">
        <f t="shared" si="5"/>
        <v>3.935483870967742</v>
      </c>
      <c r="S27" s="22"/>
      <c r="T27" s="22">
        <f t="shared" si="7"/>
        <v>4.5555555555555554</v>
      </c>
      <c r="U27" s="22">
        <f t="shared" si="8"/>
        <v>4.0750000000000002</v>
      </c>
      <c r="V27" s="22"/>
    </row>
    <row r="28" spans="1:22" x14ac:dyDescent="0.2">
      <c r="A28" t="s">
        <v>18</v>
      </c>
      <c r="B28" s="18">
        <v>1494</v>
      </c>
      <c r="C28" s="18">
        <v>1</v>
      </c>
      <c r="D28" s="18">
        <f t="shared" si="0"/>
        <v>1495</v>
      </c>
      <c r="E28" s="19">
        <v>3</v>
      </c>
      <c r="F28" s="18">
        <v>191</v>
      </c>
      <c r="G28" s="18">
        <f t="shared" si="1"/>
        <v>1686</v>
      </c>
      <c r="H28" s="18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2"/>
      <c r="T28" s="22"/>
      <c r="U28" s="22"/>
      <c r="V28" s="22"/>
    </row>
    <row r="29" spans="1:22" x14ac:dyDescent="0.2">
      <c r="A29" t="s">
        <v>17</v>
      </c>
      <c r="B29" s="18">
        <v>10820</v>
      </c>
      <c r="C29" s="18">
        <v>102</v>
      </c>
      <c r="D29" s="18">
        <f t="shared" si="0"/>
        <v>10922</v>
      </c>
      <c r="E29" s="19">
        <v>280</v>
      </c>
      <c r="F29" s="18">
        <v>6358</v>
      </c>
      <c r="G29" s="18">
        <f t="shared" si="1"/>
        <v>17280</v>
      </c>
      <c r="H29" s="18"/>
      <c r="I29" s="21">
        <v>9219</v>
      </c>
      <c r="J29" s="21">
        <v>88</v>
      </c>
      <c r="K29" s="21">
        <f t="shared" si="10"/>
        <v>9307</v>
      </c>
      <c r="L29" s="21">
        <v>413</v>
      </c>
      <c r="M29" s="21">
        <v>5560</v>
      </c>
      <c r="N29" s="21">
        <f t="shared" si="11"/>
        <v>14867</v>
      </c>
      <c r="O29" s="21">
        <v>2443</v>
      </c>
      <c r="P29" s="22">
        <f t="shared" si="3"/>
        <v>0.17366308710272263</v>
      </c>
      <c r="Q29" s="22">
        <f t="shared" si="4"/>
        <v>0.15909090909090909</v>
      </c>
      <c r="R29" s="22">
        <f t="shared" si="5"/>
        <v>0.17352530353497367</v>
      </c>
      <c r="S29" s="22">
        <f t="shared" si="6"/>
        <v>-0.32203389830508472</v>
      </c>
      <c r="T29" s="22">
        <f t="shared" si="7"/>
        <v>0.1435251798561151</v>
      </c>
      <c r="U29" s="22">
        <f t="shared" si="8"/>
        <v>0.16230577789735656</v>
      </c>
      <c r="V29" s="22">
        <f t="shared" si="9"/>
        <v>-1</v>
      </c>
    </row>
    <row r="30" spans="1:22" x14ac:dyDescent="0.2">
      <c r="A30" t="s">
        <v>16</v>
      </c>
      <c r="B30" s="18">
        <v>3213</v>
      </c>
      <c r="C30" s="18">
        <v>11</v>
      </c>
      <c r="D30" s="18">
        <f t="shared" si="0"/>
        <v>3224</v>
      </c>
      <c r="E30" s="19">
        <v>42</v>
      </c>
      <c r="F30" s="18">
        <v>1630</v>
      </c>
      <c r="G30" s="18">
        <f t="shared" si="1"/>
        <v>4854</v>
      </c>
      <c r="H30" s="18">
        <v>437</v>
      </c>
      <c r="I30" s="21">
        <v>2688</v>
      </c>
      <c r="J30" s="21">
        <v>11</v>
      </c>
      <c r="K30" s="21">
        <f t="shared" si="10"/>
        <v>2699</v>
      </c>
      <c r="L30" s="21">
        <v>77</v>
      </c>
      <c r="M30" s="21">
        <v>1821</v>
      </c>
      <c r="N30" s="21">
        <f t="shared" si="11"/>
        <v>4520</v>
      </c>
      <c r="O30" s="21">
        <v>287</v>
      </c>
      <c r="P30" s="22">
        <f t="shared" si="3"/>
        <v>0.1953125</v>
      </c>
      <c r="Q30" s="22">
        <f t="shared" si="4"/>
        <v>0</v>
      </c>
      <c r="R30" s="22">
        <f t="shared" si="5"/>
        <v>0.19451648758799556</v>
      </c>
      <c r="S30" s="22">
        <f t="shared" si="6"/>
        <v>-0.45454545454545453</v>
      </c>
      <c r="T30" s="22">
        <f t="shared" si="7"/>
        <v>-0.10488742449203735</v>
      </c>
      <c r="U30" s="22">
        <f t="shared" si="8"/>
        <v>7.3893805309734509E-2</v>
      </c>
      <c r="V30" s="22">
        <f t="shared" si="9"/>
        <v>0.52264808362369342</v>
      </c>
    </row>
    <row r="31" spans="1:22" x14ac:dyDescent="0.2">
      <c r="A31" t="s">
        <v>15</v>
      </c>
      <c r="B31" s="18">
        <v>432</v>
      </c>
      <c r="C31" s="18">
        <v>20</v>
      </c>
      <c r="D31" s="18">
        <f t="shared" si="0"/>
        <v>452</v>
      </c>
      <c r="E31" s="19">
        <v>3</v>
      </c>
      <c r="F31" s="18">
        <v>340</v>
      </c>
      <c r="G31" s="18">
        <f t="shared" si="1"/>
        <v>792</v>
      </c>
      <c r="H31" s="18">
        <v>124</v>
      </c>
      <c r="I31" s="21">
        <v>604</v>
      </c>
      <c r="J31" s="21">
        <v>32</v>
      </c>
      <c r="K31" s="21">
        <f t="shared" si="10"/>
        <v>636</v>
      </c>
      <c r="L31" s="21">
        <v>20</v>
      </c>
      <c r="M31" s="21">
        <v>670</v>
      </c>
      <c r="N31" s="21">
        <f t="shared" si="11"/>
        <v>1306</v>
      </c>
      <c r="O31" s="21">
        <v>106</v>
      </c>
      <c r="P31" s="22">
        <f t="shared" si="3"/>
        <v>-0.28476821192052981</v>
      </c>
      <c r="Q31" s="22">
        <f t="shared" si="4"/>
        <v>-0.375</v>
      </c>
      <c r="R31" s="22">
        <f t="shared" si="5"/>
        <v>-0.28930817610062892</v>
      </c>
      <c r="S31" s="22">
        <f t="shared" si="6"/>
        <v>-0.85</v>
      </c>
      <c r="T31" s="22">
        <f t="shared" si="7"/>
        <v>-0.4925373134328358</v>
      </c>
      <c r="U31" s="22">
        <f t="shared" si="8"/>
        <v>-0.39356814701378257</v>
      </c>
      <c r="V31" s="22">
        <f t="shared" si="9"/>
        <v>0.16981132075471697</v>
      </c>
    </row>
    <row r="32" spans="1:22" x14ac:dyDescent="0.2">
      <c r="A32" t="s">
        <v>14</v>
      </c>
      <c r="B32" s="18">
        <v>107</v>
      </c>
      <c r="C32" s="18"/>
      <c r="D32" s="18">
        <f t="shared" si="0"/>
        <v>107</v>
      </c>
      <c r="E32" s="19">
        <v>2</v>
      </c>
      <c r="F32" s="18">
        <v>297</v>
      </c>
      <c r="G32" s="18">
        <f t="shared" si="1"/>
        <v>404</v>
      </c>
      <c r="H32" s="18"/>
      <c r="I32" s="21">
        <v>92</v>
      </c>
      <c r="J32" s="21">
        <v>0</v>
      </c>
      <c r="K32" s="21">
        <f t="shared" si="10"/>
        <v>92</v>
      </c>
      <c r="L32" s="21"/>
      <c r="M32" s="21">
        <v>320</v>
      </c>
      <c r="N32" s="21">
        <f t="shared" si="11"/>
        <v>412</v>
      </c>
      <c r="O32" s="21"/>
      <c r="P32" s="22">
        <f t="shared" si="3"/>
        <v>0.16304347826086957</v>
      </c>
      <c r="Q32" s="22"/>
      <c r="R32" s="22">
        <f t="shared" si="5"/>
        <v>0.16304347826086957</v>
      </c>
      <c r="S32" s="22"/>
      <c r="T32" s="22">
        <f t="shared" si="7"/>
        <v>-7.1874999999999994E-2</v>
      </c>
      <c r="U32" s="22">
        <f t="shared" si="8"/>
        <v>-1.9417475728155338E-2</v>
      </c>
      <c r="V32" s="22"/>
    </row>
    <row r="33" spans="1:22" x14ac:dyDescent="0.2">
      <c r="A33" t="s">
        <v>13</v>
      </c>
      <c r="B33" s="18">
        <v>2</v>
      </c>
      <c r="C33" s="18"/>
      <c r="D33" s="18">
        <f t="shared" si="0"/>
        <v>2</v>
      </c>
      <c r="E33" s="19"/>
      <c r="F33" s="18">
        <v>0</v>
      </c>
      <c r="G33" s="18">
        <f t="shared" si="1"/>
        <v>2</v>
      </c>
      <c r="H33" s="18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22"/>
      <c r="T33" s="22"/>
      <c r="U33" s="22"/>
      <c r="V33" s="22"/>
    </row>
    <row r="34" spans="1:22" x14ac:dyDescent="0.2">
      <c r="A34" t="s">
        <v>12</v>
      </c>
      <c r="B34" s="18">
        <v>60</v>
      </c>
      <c r="C34" s="18"/>
      <c r="D34" s="18">
        <f t="shared" si="0"/>
        <v>60</v>
      </c>
      <c r="E34" s="19"/>
      <c r="F34" s="18">
        <v>123</v>
      </c>
      <c r="G34" s="18">
        <f t="shared" si="1"/>
        <v>183</v>
      </c>
      <c r="H34" s="18"/>
      <c r="I34" s="21">
        <v>93</v>
      </c>
      <c r="J34" s="21">
        <v>5</v>
      </c>
      <c r="K34" s="21">
        <f t="shared" si="10"/>
        <v>98</v>
      </c>
      <c r="L34" s="21"/>
      <c r="M34" s="21">
        <v>146</v>
      </c>
      <c r="N34" s="21">
        <f t="shared" si="11"/>
        <v>244</v>
      </c>
      <c r="O34" s="21"/>
      <c r="P34" s="22">
        <f t="shared" si="3"/>
        <v>-0.35483870967741937</v>
      </c>
      <c r="Q34" s="22">
        <f t="shared" si="4"/>
        <v>-1</v>
      </c>
      <c r="R34" s="22">
        <f t="shared" si="5"/>
        <v>-0.38775510204081631</v>
      </c>
      <c r="S34" s="22"/>
      <c r="T34" s="22">
        <f t="shared" si="7"/>
        <v>-0.15753424657534246</v>
      </c>
      <c r="U34" s="22">
        <f t="shared" si="8"/>
        <v>-0.25</v>
      </c>
      <c r="V34" s="22"/>
    </row>
    <row r="35" spans="1:22" x14ac:dyDescent="0.2">
      <c r="A35" t="s">
        <v>11</v>
      </c>
      <c r="B35" s="18">
        <v>897</v>
      </c>
      <c r="C35" s="18">
        <v>64</v>
      </c>
      <c r="D35" s="18">
        <f t="shared" si="0"/>
        <v>961</v>
      </c>
      <c r="E35" s="19">
        <v>13</v>
      </c>
      <c r="F35" s="18">
        <v>388</v>
      </c>
      <c r="G35" s="18">
        <f t="shared" si="1"/>
        <v>1349</v>
      </c>
      <c r="H35" s="18">
        <v>74</v>
      </c>
      <c r="I35" s="21">
        <v>547</v>
      </c>
      <c r="J35" s="21">
        <v>25</v>
      </c>
      <c r="K35" s="21">
        <f t="shared" si="10"/>
        <v>572</v>
      </c>
      <c r="L35" s="21">
        <v>12</v>
      </c>
      <c r="M35" s="21">
        <v>257</v>
      </c>
      <c r="N35" s="21">
        <f t="shared" si="11"/>
        <v>829</v>
      </c>
      <c r="O35" s="21">
        <v>84</v>
      </c>
      <c r="P35" s="22">
        <f t="shared" si="3"/>
        <v>0.63985374771480807</v>
      </c>
      <c r="Q35" s="22">
        <f t="shared" si="4"/>
        <v>1.56</v>
      </c>
      <c r="R35" s="22">
        <f t="shared" si="5"/>
        <v>0.68006993006993011</v>
      </c>
      <c r="S35" s="22">
        <f t="shared" si="6"/>
        <v>8.3333333333333329E-2</v>
      </c>
      <c r="T35" s="22">
        <f t="shared" si="7"/>
        <v>0.50972762645914393</v>
      </c>
      <c r="U35" s="22">
        <f t="shared" si="8"/>
        <v>0.62726176115802168</v>
      </c>
      <c r="V35" s="22">
        <f t="shared" si="9"/>
        <v>-0.11904761904761904</v>
      </c>
    </row>
    <row r="36" spans="1:22" x14ac:dyDescent="0.2">
      <c r="A36" t="s">
        <v>10</v>
      </c>
      <c r="B36" s="18">
        <v>1950</v>
      </c>
      <c r="C36" s="18">
        <v>1006</v>
      </c>
      <c r="D36" s="18">
        <f t="shared" si="0"/>
        <v>2956</v>
      </c>
      <c r="E36" s="19">
        <v>6</v>
      </c>
      <c r="F36" s="18">
        <v>1286</v>
      </c>
      <c r="G36" s="18">
        <f t="shared" si="1"/>
        <v>4242</v>
      </c>
      <c r="H36" s="18">
        <v>180</v>
      </c>
      <c r="I36" s="21">
        <v>2274</v>
      </c>
      <c r="J36" s="21">
        <v>261</v>
      </c>
      <c r="K36" s="21">
        <f t="shared" si="10"/>
        <v>2535</v>
      </c>
      <c r="L36" s="21">
        <v>24</v>
      </c>
      <c r="M36" s="21">
        <v>1203</v>
      </c>
      <c r="N36" s="21">
        <f t="shared" si="11"/>
        <v>3738</v>
      </c>
      <c r="O36" s="21">
        <v>273</v>
      </c>
      <c r="P36" s="22">
        <f t="shared" si="3"/>
        <v>-0.14248021108179421</v>
      </c>
      <c r="Q36" s="22">
        <f t="shared" si="4"/>
        <v>2.8544061302681993</v>
      </c>
      <c r="R36" s="22">
        <f t="shared" si="5"/>
        <v>0.16607495069033532</v>
      </c>
      <c r="S36" s="22">
        <f t="shared" si="6"/>
        <v>-0.75</v>
      </c>
      <c r="T36" s="22">
        <f t="shared" si="7"/>
        <v>6.8994181213632585E-2</v>
      </c>
      <c r="U36" s="22">
        <f t="shared" si="8"/>
        <v>0.1348314606741573</v>
      </c>
      <c r="V36" s="22">
        <f t="shared" si="9"/>
        <v>-0.34065934065934067</v>
      </c>
    </row>
    <row r="37" spans="1:22" x14ac:dyDescent="0.2">
      <c r="A37" t="s">
        <v>9</v>
      </c>
      <c r="B37" s="18">
        <v>8382</v>
      </c>
      <c r="C37" s="18">
        <v>774</v>
      </c>
      <c r="D37" s="18">
        <f t="shared" si="0"/>
        <v>9156</v>
      </c>
      <c r="E37" s="19">
        <v>94</v>
      </c>
      <c r="F37" s="18">
        <v>3698</v>
      </c>
      <c r="G37" s="18">
        <f t="shared" si="1"/>
        <v>12854</v>
      </c>
      <c r="H37" s="18">
        <v>913</v>
      </c>
      <c r="I37" s="21">
        <v>7874</v>
      </c>
      <c r="J37" s="21">
        <v>385</v>
      </c>
      <c r="K37" s="21">
        <f t="shared" si="10"/>
        <v>8259</v>
      </c>
      <c r="L37" s="21">
        <v>129</v>
      </c>
      <c r="M37" s="21">
        <v>3596</v>
      </c>
      <c r="N37" s="21">
        <f t="shared" si="11"/>
        <v>11855</v>
      </c>
      <c r="O37" s="21">
        <v>797</v>
      </c>
      <c r="P37" s="22">
        <f t="shared" si="3"/>
        <v>6.4516129032258063E-2</v>
      </c>
      <c r="Q37" s="22">
        <f t="shared" si="4"/>
        <v>1.0103896103896104</v>
      </c>
      <c r="R37" s="22">
        <f t="shared" si="5"/>
        <v>0.10860879041046131</v>
      </c>
      <c r="S37" s="22">
        <f t="shared" si="6"/>
        <v>-0.27131782945736432</v>
      </c>
      <c r="T37" s="22">
        <f t="shared" si="7"/>
        <v>2.8364849833147941E-2</v>
      </c>
      <c r="U37" s="22">
        <f t="shared" si="8"/>
        <v>8.4268241248418391E-2</v>
      </c>
      <c r="V37" s="22">
        <f t="shared" si="9"/>
        <v>0.14554579673776663</v>
      </c>
    </row>
    <row r="38" spans="1:22" x14ac:dyDescent="0.2">
      <c r="A38" t="s">
        <v>8</v>
      </c>
      <c r="B38" s="18">
        <v>8795</v>
      </c>
      <c r="C38" s="18">
        <v>5925</v>
      </c>
      <c r="D38" s="18">
        <f t="shared" si="0"/>
        <v>14720</v>
      </c>
      <c r="E38" s="19">
        <v>92</v>
      </c>
      <c r="F38" s="18">
        <v>4583</v>
      </c>
      <c r="G38" s="18">
        <f t="shared" si="1"/>
        <v>19303</v>
      </c>
      <c r="H38" s="18">
        <v>981</v>
      </c>
      <c r="I38" s="21">
        <v>7881</v>
      </c>
      <c r="J38" s="21">
        <v>2427</v>
      </c>
      <c r="K38" s="21">
        <f t="shared" si="10"/>
        <v>10308</v>
      </c>
      <c r="L38" s="21">
        <v>144</v>
      </c>
      <c r="M38" s="21">
        <v>4475</v>
      </c>
      <c r="N38" s="21">
        <f t="shared" si="11"/>
        <v>14783</v>
      </c>
      <c r="O38" s="21">
        <v>1247</v>
      </c>
      <c r="P38" s="22">
        <f t="shared" si="3"/>
        <v>0.1159751300596371</v>
      </c>
      <c r="Q38" s="22">
        <f t="shared" si="4"/>
        <v>1.4412855377008653</v>
      </c>
      <c r="R38" s="22">
        <f t="shared" si="5"/>
        <v>0.42801707411719053</v>
      </c>
      <c r="S38" s="22">
        <f t="shared" si="6"/>
        <v>-0.3611111111111111</v>
      </c>
      <c r="T38" s="22">
        <f t="shared" si="7"/>
        <v>2.4134078212290504E-2</v>
      </c>
      <c r="U38" s="22">
        <f t="shared" si="8"/>
        <v>0.30575661232496787</v>
      </c>
      <c r="V38" s="22">
        <f t="shared" si="9"/>
        <v>-0.21331194867682438</v>
      </c>
    </row>
    <row r="39" spans="1:22" x14ac:dyDescent="0.2">
      <c r="A39" t="s">
        <v>7</v>
      </c>
      <c r="B39" s="18">
        <v>4236</v>
      </c>
      <c r="C39" s="18">
        <v>213</v>
      </c>
      <c r="D39" s="18">
        <f t="shared" si="0"/>
        <v>4449</v>
      </c>
      <c r="E39" s="19">
        <v>83</v>
      </c>
      <c r="F39" s="18">
        <v>2366</v>
      </c>
      <c r="G39" s="18">
        <f t="shared" si="1"/>
        <v>6815</v>
      </c>
      <c r="H39" s="18"/>
      <c r="I39" s="21">
        <v>3919</v>
      </c>
      <c r="J39" s="21">
        <v>222</v>
      </c>
      <c r="K39" s="21">
        <f t="shared" si="10"/>
        <v>4141</v>
      </c>
      <c r="L39" s="21">
        <v>123</v>
      </c>
      <c r="M39" s="21">
        <v>2219</v>
      </c>
      <c r="N39" s="21">
        <f t="shared" si="11"/>
        <v>6360</v>
      </c>
      <c r="O39" s="21"/>
      <c r="P39" s="22">
        <f t="shared" si="3"/>
        <v>8.0887981627966316E-2</v>
      </c>
      <c r="Q39" s="22">
        <f t="shared" si="4"/>
        <v>-4.0540540540540543E-2</v>
      </c>
      <c r="R39" s="22">
        <f t="shared" si="5"/>
        <v>7.4378169524269497E-2</v>
      </c>
      <c r="S39" s="22">
        <f t="shared" si="6"/>
        <v>-0.32520325203252032</v>
      </c>
      <c r="T39" s="22">
        <f t="shared" si="7"/>
        <v>6.6246056782334389E-2</v>
      </c>
      <c r="U39" s="22">
        <f t="shared" si="8"/>
        <v>7.1540880503144652E-2</v>
      </c>
      <c r="V39" s="22"/>
    </row>
    <row r="40" spans="1:22" x14ac:dyDescent="0.2">
      <c r="A40" t="s">
        <v>6</v>
      </c>
      <c r="B40" s="18">
        <v>108</v>
      </c>
      <c r="C40" s="18"/>
      <c r="D40" s="18">
        <f t="shared" si="0"/>
        <v>108</v>
      </c>
      <c r="E40" s="19">
        <v>1</v>
      </c>
      <c r="F40" s="18">
        <v>112</v>
      </c>
      <c r="G40" s="18">
        <f t="shared" si="1"/>
        <v>220</v>
      </c>
      <c r="H40" s="18"/>
      <c r="I40" s="21">
        <v>65</v>
      </c>
      <c r="J40" s="21">
        <v>0</v>
      </c>
      <c r="K40" s="21">
        <f t="shared" si="10"/>
        <v>65</v>
      </c>
      <c r="L40" s="21"/>
      <c r="M40" s="21">
        <v>35</v>
      </c>
      <c r="N40" s="21">
        <f t="shared" si="11"/>
        <v>100</v>
      </c>
      <c r="O40" s="21"/>
      <c r="P40" s="22">
        <f t="shared" si="3"/>
        <v>0.66153846153846152</v>
      </c>
      <c r="Q40" s="22"/>
      <c r="R40" s="22">
        <f t="shared" si="5"/>
        <v>0.66153846153846152</v>
      </c>
      <c r="S40" s="22"/>
      <c r="T40" s="22">
        <f t="shared" si="7"/>
        <v>2.2000000000000002</v>
      </c>
      <c r="U40" s="22">
        <f t="shared" si="8"/>
        <v>1.2</v>
      </c>
      <c r="V40" s="22"/>
    </row>
    <row r="41" spans="1:22" x14ac:dyDescent="0.2">
      <c r="A41" t="s">
        <v>5</v>
      </c>
      <c r="B41" s="18">
        <v>9824</v>
      </c>
      <c r="C41" s="18">
        <v>23</v>
      </c>
      <c r="D41" s="18">
        <f t="shared" si="0"/>
        <v>9847</v>
      </c>
      <c r="E41" s="19">
        <v>158</v>
      </c>
      <c r="F41" s="18">
        <v>4441</v>
      </c>
      <c r="G41" s="18">
        <f t="shared" si="1"/>
        <v>14288</v>
      </c>
      <c r="H41" s="18">
        <v>44</v>
      </c>
      <c r="I41" s="21">
        <v>8323</v>
      </c>
      <c r="J41" s="21">
        <v>31</v>
      </c>
      <c r="K41" s="21">
        <f t="shared" si="10"/>
        <v>8354</v>
      </c>
      <c r="L41" s="21">
        <v>253</v>
      </c>
      <c r="M41" s="21">
        <v>4270</v>
      </c>
      <c r="N41" s="21">
        <f t="shared" si="11"/>
        <v>12624</v>
      </c>
      <c r="O41" s="21">
        <v>14</v>
      </c>
      <c r="P41" s="22">
        <f t="shared" si="3"/>
        <v>0.18034362609635948</v>
      </c>
      <c r="Q41" s="22">
        <f t="shared" si="4"/>
        <v>-0.25806451612903225</v>
      </c>
      <c r="R41" s="22">
        <f t="shared" si="5"/>
        <v>0.17871678237969835</v>
      </c>
      <c r="S41" s="22">
        <f t="shared" si="6"/>
        <v>-0.37549407114624506</v>
      </c>
      <c r="T41" s="22">
        <f t="shared" si="7"/>
        <v>4.0046838407494144E-2</v>
      </c>
      <c r="U41" s="22">
        <f t="shared" si="8"/>
        <v>0.13181242078580482</v>
      </c>
      <c r="V41" s="22">
        <f t="shared" si="9"/>
        <v>2.1428571428571428</v>
      </c>
    </row>
    <row r="42" spans="1:22" x14ac:dyDescent="0.2">
      <c r="A42" t="s">
        <v>4</v>
      </c>
      <c r="B42" s="18">
        <v>1049</v>
      </c>
      <c r="C42" s="18"/>
      <c r="D42" s="18">
        <f t="shared" si="0"/>
        <v>1049</v>
      </c>
      <c r="E42" s="19">
        <v>6</v>
      </c>
      <c r="F42" s="18">
        <v>846</v>
      </c>
      <c r="G42" s="18">
        <f t="shared" si="1"/>
        <v>1895</v>
      </c>
      <c r="H42" s="18">
        <v>7</v>
      </c>
      <c r="I42" s="21">
        <v>970</v>
      </c>
      <c r="J42" s="21">
        <v>2</v>
      </c>
      <c r="K42" s="21">
        <f t="shared" si="10"/>
        <v>972</v>
      </c>
      <c r="L42" s="21">
        <v>5</v>
      </c>
      <c r="M42" s="21">
        <v>568</v>
      </c>
      <c r="N42" s="21">
        <f t="shared" si="11"/>
        <v>1540</v>
      </c>
      <c r="O42" s="21">
        <v>2</v>
      </c>
      <c r="P42" s="22">
        <f t="shared" si="3"/>
        <v>8.1443298969072167E-2</v>
      </c>
      <c r="Q42" s="22">
        <f t="shared" si="4"/>
        <v>-1</v>
      </c>
      <c r="R42" s="22">
        <f t="shared" si="5"/>
        <v>7.9218106995884774E-2</v>
      </c>
      <c r="S42" s="22">
        <f t="shared" si="6"/>
        <v>0.2</v>
      </c>
      <c r="T42" s="22">
        <f t="shared" si="7"/>
        <v>0.48943661971830987</v>
      </c>
      <c r="U42" s="22">
        <f t="shared" si="8"/>
        <v>0.23051948051948051</v>
      </c>
      <c r="V42" s="22">
        <f t="shared" si="9"/>
        <v>2.5</v>
      </c>
    </row>
    <row r="43" spans="1:22" x14ac:dyDescent="0.2">
      <c r="A43" t="s">
        <v>3</v>
      </c>
      <c r="B43" s="18">
        <v>4177</v>
      </c>
      <c r="C43" s="18">
        <v>1</v>
      </c>
      <c r="D43" s="18">
        <f t="shared" si="0"/>
        <v>4178</v>
      </c>
      <c r="E43" s="19">
        <v>155</v>
      </c>
      <c r="F43" s="18">
        <v>2530</v>
      </c>
      <c r="G43" s="18">
        <f t="shared" si="1"/>
        <v>6708</v>
      </c>
      <c r="H43" s="18">
        <v>7</v>
      </c>
      <c r="I43" s="21">
        <v>3996</v>
      </c>
      <c r="J43" s="21">
        <v>8</v>
      </c>
      <c r="K43" s="21">
        <f t="shared" si="10"/>
        <v>4004</v>
      </c>
      <c r="L43" s="21">
        <v>172</v>
      </c>
      <c r="M43" s="21">
        <v>2363</v>
      </c>
      <c r="N43" s="21">
        <f t="shared" si="11"/>
        <v>6367</v>
      </c>
      <c r="O43" s="21">
        <v>17</v>
      </c>
      <c r="P43" s="22">
        <f t="shared" si="3"/>
        <v>4.5295295295295294E-2</v>
      </c>
      <c r="Q43" s="22">
        <f t="shared" si="4"/>
        <v>-0.875</v>
      </c>
      <c r="R43" s="22">
        <f t="shared" si="5"/>
        <v>4.3456543456543456E-2</v>
      </c>
      <c r="S43" s="22">
        <f t="shared" si="6"/>
        <v>-9.8837209302325577E-2</v>
      </c>
      <c r="T43" s="22">
        <f t="shared" si="7"/>
        <v>7.0672873465933136E-2</v>
      </c>
      <c r="U43" s="22">
        <f t="shared" si="8"/>
        <v>5.3557405371446522E-2</v>
      </c>
      <c r="V43" s="22">
        <f t="shared" si="9"/>
        <v>-0.58823529411764708</v>
      </c>
    </row>
    <row r="44" spans="1:22" x14ac:dyDescent="0.2">
      <c r="A44" t="s">
        <v>2</v>
      </c>
      <c r="B44" s="18">
        <v>19544</v>
      </c>
      <c r="C44" s="18">
        <v>78</v>
      </c>
      <c r="D44" s="18">
        <f t="shared" si="0"/>
        <v>19622</v>
      </c>
      <c r="E44" s="19">
        <v>309</v>
      </c>
      <c r="F44" s="18">
        <v>9945</v>
      </c>
      <c r="G44" s="18">
        <f t="shared" si="1"/>
        <v>29567</v>
      </c>
      <c r="H44" s="18">
        <v>2828</v>
      </c>
      <c r="I44" s="21"/>
      <c r="J44" s="21"/>
      <c r="K44" s="21"/>
      <c r="L44" s="21"/>
      <c r="M44" s="21"/>
      <c r="N44" s="21"/>
      <c r="O44" s="21"/>
      <c r="P44" s="22"/>
      <c r="Q44" s="22"/>
      <c r="R44" s="22"/>
      <c r="S44" s="22"/>
      <c r="T44" s="22"/>
      <c r="U44" s="22"/>
      <c r="V44" s="22"/>
    </row>
    <row r="45" spans="1:22" x14ac:dyDescent="0.2">
      <c r="A45" t="s">
        <v>1</v>
      </c>
      <c r="B45" s="18">
        <v>42</v>
      </c>
      <c r="C45" s="18"/>
      <c r="D45" s="18">
        <f t="shared" si="0"/>
        <v>42</v>
      </c>
      <c r="E45" s="18"/>
      <c r="F45" s="18">
        <v>8</v>
      </c>
      <c r="G45" s="18">
        <f t="shared" si="1"/>
        <v>50</v>
      </c>
      <c r="H45" s="18"/>
      <c r="I45" s="21">
        <v>30</v>
      </c>
      <c r="J45" s="21">
        <v>0</v>
      </c>
      <c r="K45" s="21">
        <f t="shared" si="10"/>
        <v>30</v>
      </c>
      <c r="L45" s="21"/>
      <c r="M45" s="21">
        <v>9</v>
      </c>
      <c r="N45" s="21">
        <f t="shared" si="11"/>
        <v>39</v>
      </c>
      <c r="O45" s="21"/>
      <c r="P45" s="22">
        <f t="shared" si="3"/>
        <v>0.4</v>
      </c>
      <c r="Q45" s="22"/>
      <c r="R45" s="22">
        <f t="shared" si="5"/>
        <v>0.4</v>
      </c>
      <c r="S45" s="22"/>
      <c r="T45" s="22">
        <f t="shared" si="7"/>
        <v>-0.1111111111111111</v>
      </c>
      <c r="U45" s="22">
        <f t="shared" si="8"/>
        <v>0.28205128205128205</v>
      </c>
      <c r="V45" s="22"/>
    </row>
    <row r="46" spans="1:22" x14ac:dyDescent="0.2">
      <c r="A46" t="s">
        <v>0</v>
      </c>
      <c r="B46" s="18">
        <v>6</v>
      </c>
      <c r="C46" s="18"/>
      <c r="D46" s="18">
        <f t="shared" si="0"/>
        <v>6</v>
      </c>
      <c r="E46" s="18"/>
      <c r="F46" s="18">
        <v>0</v>
      </c>
      <c r="G46" s="18">
        <f t="shared" si="1"/>
        <v>6</v>
      </c>
      <c r="H46" s="18"/>
      <c r="I46" s="23"/>
      <c r="J46" s="23"/>
      <c r="K46" s="23"/>
      <c r="L46" s="23"/>
      <c r="M46" s="23"/>
      <c r="N46" s="23"/>
      <c r="O46" s="23"/>
      <c r="P46" s="22"/>
      <c r="Q46" s="22"/>
      <c r="R46" s="22"/>
      <c r="S46" s="22"/>
      <c r="T46" s="22"/>
      <c r="U46" s="22"/>
      <c r="V46" s="22"/>
    </row>
    <row r="47" spans="1:22" x14ac:dyDescent="0.2">
      <c r="P47" s="24"/>
      <c r="Q47" s="24"/>
      <c r="R47" s="24"/>
      <c r="S47" s="24"/>
      <c r="T47" s="24"/>
      <c r="U47" s="24"/>
    </row>
    <row r="48" spans="1:22" x14ac:dyDescent="0.2">
      <c r="P48" s="24"/>
      <c r="Q48" s="24"/>
      <c r="R48" s="24"/>
      <c r="S48" s="24"/>
      <c r="T48" s="24"/>
      <c r="U48" s="24"/>
    </row>
  </sheetData>
  <mergeCells count="3">
    <mergeCell ref="B1:H1"/>
    <mergeCell ref="I1:O1"/>
    <mergeCell ref="P1:U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2022</vt:lpstr>
      <vt:lpstr>évolution de 2021 à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2023-01-05T15:38:12Z</dcterms:created>
  <dcterms:modified xsi:type="dcterms:W3CDTF">2023-01-11T14:34:17Z</dcterms:modified>
</cp:coreProperties>
</file>